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LISTA" sheetId="1" r:id="rId1"/>
    <sheet name="SIMULADOR" sheetId="2" r:id="rId2"/>
    <sheet name="LISTA DE CHEQUEO" sheetId="3" state="hidden" r:id="rId3"/>
    <sheet name="BASE METODOLOGICA" sheetId="4" state="hidden" r:id="rId4"/>
  </sheets>
  <definedNames>
    <definedName name="_xlnm.Print_Area" localSheetId="1">'SIMULADOR'!$A$1:$M$81</definedName>
    <definedName name="CANT">'BASE METODOLOGICA'!#REF!</definedName>
    <definedName name="Destino">'BASE METODOLOGICA'!$U$8</definedName>
    <definedName name="Destino1">'BASE METODOLOGICA'!#REF!</definedName>
    <definedName name="Empaque">'BASE METODOLOGICA'!$D$15</definedName>
    <definedName name="Empaque1">'BASE METODOLOGICA'!$B$15</definedName>
    <definedName name="FormadePago">'BASE METODOLOGICA'!$AJ$8</definedName>
    <definedName name="FormadePago1">'BASE METODOLOGICA'!#REF!</definedName>
    <definedName name="Incoterm">'BASE METODOLOGICA'!$AJ$6</definedName>
    <definedName name="Incoterm1">'BASE METODOLOGICA'!#REF!</definedName>
    <definedName name="InfoArancel">'BASE METODOLOGICA'!$AY$6</definedName>
    <definedName name="Infoarancel1">'BASE METODOLOGICA'!$AX$1</definedName>
    <definedName name="INFOEMBARQUE">'BASE METODOLOGICA'!$S$1</definedName>
    <definedName name="infoproducto">'BASE METODOLOGICA'!$B$1</definedName>
    <definedName name="Origen">'BASE METODOLOGICA'!$U$6</definedName>
    <definedName name="Origen1">'BASE METODOLOGICA'!#REF!</definedName>
    <definedName name="OTRAINFO">'BASE METODOLOGICA'!$AH$1</definedName>
    <definedName name="Pago">'BASE METODOLOGICA'!#REF!</definedName>
    <definedName name="Peso">'BASE METODOLOGICA'!$U$10</definedName>
    <definedName name="Peso1">'BASE METODOLOGICA'!#REF!</definedName>
    <definedName name="Posición">'BASE METODOLOGICA'!$D$8</definedName>
    <definedName name="Posición1">'BASE METODOLOGICA'!$B$8</definedName>
    <definedName name="Producto">'BASE METODOLOGICA'!$D$6</definedName>
    <definedName name="Producto1">'BASE METODOLOGICA'!$B$4</definedName>
    <definedName name="Simulador">'SIMULADOR'!$A$1</definedName>
    <definedName name="TABLE" localSheetId="3">'BASE METODOLOGICA'!$I$7:$J$10</definedName>
    <definedName name="TABLE_10" localSheetId="3">'BASE METODOLOGICA'!$D$16:$E$17</definedName>
    <definedName name="TABLE_11" localSheetId="3">'BASE METODOLOGICA'!#REF!</definedName>
    <definedName name="TABLE_12" localSheetId="3">'BASE METODOLOGICA'!#REF!</definedName>
    <definedName name="TABLE_13" localSheetId="3">'BASE METODOLOGICA'!#REF!</definedName>
    <definedName name="TABLE_14" localSheetId="3">'BASE METODOLOGICA'!#REF!</definedName>
    <definedName name="TABLE_15" localSheetId="3">'BASE METODOLOGICA'!#REF!</definedName>
    <definedName name="TABLE_16" localSheetId="3">'BASE METODOLOGICA'!#REF!</definedName>
    <definedName name="TABLE_17" localSheetId="3">'BASE METODOLOGICA'!#REF!</definedName>
    <definedName name="TABLE_18" localSheetId="3">'BASE METODOLOGICA'!#REF!</definedName>
    <definedName name="TABLE_19" localSheetId="3">'BASE METODOLOGICA'!#REF!</definedName>
    <definedName name="TABLE_2" localSheetId="3">'BASE METODOLOGICA'!$I$7:$J$10</definedName>
    <definedName name="TABLE_20" localSheetId="3">'BASE METODOLOGICA'!#REF!</definedName>
    <definedName name="TABLE_21" localSheetId="3">'BASE METODOLOGICA'!#REF!</definedName>
    <definedName name="TABLE_22" localSheetId="3">'BASE METODOLOGICA'!#REF!</definedName>
    <definedName name="TABLE_23" localSheetId="3">'BASE METODOLOGICA'!#REF!</definedName>
    <definedName name="TABLE_24" localSheetId="3">'BASE METODOLOGICA'!#REF!</definedName>
    <definedName name="TABLE_25" localSheetId="3">'BASE METODOLOGICA'!#REF!</definedName>
    <definedName name="TABLE_26" localSheetId="3">'BASE METODOLOGICA'!#REF!</definedName>
    <definedName name="TABLE_27" localSheetId="3">'BASE METODOLOGICA'!#REF!</definedName>
    <definedName name="TABLE_28" localSheetId="3">'BASE METODOLOGICA'!#REF!</definedName>
    <definedName name="TABLE_29" localSheetId="3">'BASE METODOLOGICA'!#REF!</definedName>
    <definedName name="TABLE_3" localSheetId="3">'BASE METODOLOGICA'!$I$7:$J$10</definedName>
    <definedName name="TABLE_30" localSheetId="3">'BASE METODOLOGICA'!#REF!</definedName>
    <definedName name="TABLE_4" localSheetId="3">'BASE METODOLOGICA'!$I$7:$J$10</definedName>
    <definedName name="TABLE_5" localSheetId="3">'BASE METODOLOGICA'!$I$7:$J$10</definedName>
    <definedName name="TABLE_6" localSheetId="3">'BASE METODOLOGICA'!$D$16:$E$17</definedName>
    <definedName name="TABLE_7" localSheetId="3">'BASE METODOLOGICA'!$D$16:$E$17</definedName>
    <definedName name="TABLE_8" localSheetId="3">'BASE METODOLOGICA'!$D$16:$E$17</definedName>
    <definedName name="TABLE_9" localSheetId="3">'BASE METODOLOGICA'!$D$16:$E$17</definedName>
    <definedName name="TipodeCambio">'BASE METODOLOGICA'!$AJ$10</definedName>
    <definedName name="TipodeCambio1">'BASE METODOLOGICA'!#REF!</definedName>
    <definedName name="trm">'BASE METODOLOGICA'!#REF!</definedName>
    <definedName name="unid">'BASE METODOLOGICA'!#REF!</definedName>
    <definedName name="Unidad">'BASE METODOLOGICA'!$D$11</definedName>
    <definedName name="Unidad1">'BASE METODOLOGICA'!$B$11</definedName>
    <definedName name="UnidaddeCarga">'BASE METODOLOGICA'!$U$12</definedName>
    <definedName name="UnidaddeCarga1">'BASE METODOLOGICA'!#REF!</definedName>
    <definedName name="UnidadesxUnidadCarga">'BASE METODOLOGICA'!#REF!</definedName>
    <definedName name="Unit">'BASE METODOLOGICA'!#REF!</definedName>
    <definedName name="UnitCialxUnitCarga">'BASE METODOLOGICA'!$U$14</definedName>
    <definedName name="Valor">'BASE METODOLOGICA'!$D$13</definedName>
    <definedName name="Valor1">'BASE METODOLOGICA'!$B$13</definedName>
    <definedName name="Volumen">'BASE METODOLOGICA'!#REF!</definedName>
    <definedName name="VolumenTotal">'BASE METODOLOGICA'!$U$16</definedName>
    <definedName name="VolumenTotal1">'BASE METODOLOGICA'!#REF!</definedName>
  </definedNames>
  <calcPr fullCalcOnLoad="1" iterate="1" iterateCount="100" iterateDelta="0.001"/>
</workbook>
</file>

<file path=xl/comments2.xml><?xml version="1.0" encoding="utf-8"?>
<comments xmlns="http://schemas.openxmlformats.org/spreadsheetml/2006/main">
  <authors>
    <author>jsiabatto</author>
  </authors>
  <commentList>
    <comment ref="C61" authorId="0">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medio de transporte de llegada preparada para la descarga en el puerto de destino.</t>
        </r>
      </text>
    </comment>
    <comment ref="C66" authorId="0">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lugar convenido en el país de destino.</t>
        </r>
      </text>
    </comment>
  </commentList>
</comments>
</file>

<file path=xl/sharedStrings.xml><?xml version="1.0" encoding="utf-8"?>
<sst xmlns="http://schemas.openxmlformats.org/spreadsheetml/2006/main" count="663" uniqueCount="398">
  <si>
    <t>Costos Indirectos</t>
  </si>
  <si>
    <t>PAIS IMPORTADOR</t>
  </si>
  <si>
    <t>Costos indirectos</t>
  </si>
  <si>
    <t>VALOR DDP TOTAL</t>
  </si>
  <si>
    <t>MARÍTIMO</t>
  </si>
  <si>
    <t>PAIS EXPORTADOR</t>
  </si>
  <si>
    <t>AÉREO</t>
  </si>
  <si>
    <t>EMPAQUE</t>
  </si>
  <si>
    <t>EMBALAJE</t>
  </si>
  <si>
    <t>MANIPULEO LOCAL EXPORTADOR</t>
  </si>
  <si>
    <t>UNITARIZACIÓN</t>
  </si>
  <si>
    <t>DOCUMENTACIÓN</t>
  </si>
  <si>
    <t>ALMACENAMIENTO</t>
  </si>
  <si>
    <t>BANCARIO</t>
  </si>
  <si>
    <t>AGENTES</t>
  </si>
  <si>
    <t>CAPITAL-INVENTARIO</t>
  </si>
  <si>
    <t>SEGURO</t>
  </si>
  <si>
    <t>TERRESTRE</t>
  </si>
  <si>
    <t>I</t>
  </si>
  <si>
    <t>II</t>
  </si>
  <si>
    <t>III</t>
  </si>
  <si>
    <t>IV</t>
  </si>
  <si>
    <t>V</t>
  </si>
  <si>
    <t>VI</t>
  </si>
  <si>
    <t>VII</t>
  </si>
  <si>
    <t>UNIDAD DE CARGA</t>
  </si>
  <si>
    <t>VIII</t>
  </si>
  <si>
    <t>IX</t>
  </si>
  <si>
    <t>X</t>
  </si>
  <si>
    <t>TIPO DE CAMBIO UTILIZADO</t>
  </si>
  <si>
    <t>XI</t>
  </si>
  <si>
    <t>XII</t>
  </si>
  <si>
    <t>UNIDAD COMERCIAL DE VENTA</t>
  </si>
  <si>
    <t>PESO TOTAL KG/TON</t>
  </si>
  <si>
    <t>TERMINO DE VENTA (INCOTERM)</t>
  </si>
  <si>
    <t>FORMA DE PAGO Y TIEMPO</t>
  </si>
  <si>
    <t>VALOR EX-WORKS POR UNIDAD COMERCIAL</t>
  </si>
  <si>
    <t>CONCEPTO COSTOS EXPORTACIÓN</t>
  </si>
  <si>
    <t>A</t>
  </si>
  <si>
    <t>ADMINISTRATIVOS - Costo Indirecto</t>
  </si>
  <si>
    <t>TRÁNSITO INTERNACIONAL</t>
  </si>
  <si>
    <t>B</t>
  </si>
  <si>
    <t>TRANSPORTE INTERNACIONAL</t>
  </si>
  <si>
    <t>C</t>
  </si>
  <si>
    <t>SEGURO INTERNACIONAL</t>
  </si>
  <si>
    <t>D</t>
  </si>
  <si>
    <t>E</t>
  </si>
  <si>
    <t>F</t>
  </si>
  <si>
    <t>TIEMPO (DÍAS)</t>
  </si>
  <si>
    <t>INFORMACIÓN BÁSICA DEL PRODUCTO</t>
  </si>
  <si>
    <t>OTRA INFORMACIÓN DE IMPORTANCIA</t>
  </si>
  <si>
    <t>POSICIÓN ARANCELARIA (PAÍS EXPORTADOR)</t>
  </si>
  <si>
    <t>POSICIÓN ARANCELARIA (PAÍS IMPORTADOR)</t>
  </si>
  <si>
    <t xml:space="preserve">VALOR : FOB </t>
  </si>
  <si>
    <t>COSTO DE LA DFI PAÍS EXPORTADOR</t>
  </si>
  <si>
    <t>COSTO DE LA DFI EN TRANSITO INTERNACIONAL</t>
  </si>
  <si>
    <t>TRANSPORTE LUGAR CONVENIDO COMPRADOR</t>
  </si>
  <si>
    <t xml:space="preserve">CAPITAL-INVENTARIO </t>
  </si>
  <si>
    <t>ALMACENAMIENTO INTERMEDIO</t>
  </si>
  <si>
    <t>TRANSPORTE  (HASTA PUNTO DE EMBARQUE)</t>
  </si>
  <si>
    <t>MANIPUELO PREEMBARQUE</t>
  </si>
  <si>
    <t>Costos Directos</t>
  </si>
  <si>
    <t>G</t>
  </si>
  <si>
    <t>H</t>
  </si>
  <si>
    <t>ADUANEROS (IMPUESTOS)</t>
  </si>
  <si>
    <t xml:space="preserve">DOCUMENTACION </t>
  </si>
  <si>
    <t>DIMENSIONES</t>
  </si>
  <si>
    <t>PRODUCTO:  Nombre Técnico o Comercial</t>
  </si>
  <si>
    <t>XIII</t>
  </si>
  <si>
    <t>XIV</t>
  </si>
  <si>
    <t>INFORMACIÓN BÁSICA DEL EMBARQUE</t>
  </si>
  <si>
    <t>J</t>
  </si>
  <si>
    <t xml:space="preserve">DERECHOS RESERVADOS DE AUTOR    </t>
  </si>
  <si>
    <t>PROEXPORT COLOMBIA© 2003</t>
  </si>
  <si>
    <t>Fuente:  Proexport - Colombia</t>
  </si>
  <si>
    <t>MATRIZ DE COSTOS DE D.F.I. POR MODALIDAD DE TRANSPORTE</t>
  </si>
  <si>
    <t>VALOR CIP</t>
  </si>
  <si>
    <t>VALOR CIF</t>
  </si>
  <si>
    <t>VALOR CPT</t>
  </si>
  <si>
    <t>VALOR CFR</t>
  </si>
  <si>
    <t>K</t>
  </si>
  <si>
    <t>MANIPUELO DE DESEMBARQUE</t>
  </si>
  <si>
    <t>COSTO DE LA DFI PAÍS IMPORTADOR</t>
  </si>
  <si>
    <t>Costo Unitario</t>
  </si>
  <si>
    <t>Costo Total</t>
  </si>
  <si>
    <r>
      <t>Última Actualización:</t>
    </r>
    <r>
      <rPr>
        <sz val="10"/>
        <color indexed="56"/>
        <rFont val="Tahoma"/>
        <family val="2"/>
      </rPr>
      <t xml:space="preserve"> Mayo 2004</t>
    </r>
  </si>
  <si>
    <t>LISTA DE CHEQUEO</t>
  </si>
  <si>
    <t>ORDEN</t>
  </si>
  <si>
    <t>DESCRIPCIÓN</t>
  </si>
  <si>
    <t>FECHA</t>
  </si>
  <si>
    <t>OBSERVACIONES</t>
  </si>
  <si>
    <t>(0=NO) (1=O.K.) (2=NO REQUEREDIO)</t>
  </si>
  <si>
    <t>00</t>
  </si>
  <si>
    <t>01</t>
  </si>
  <si>
    <t>INFORMACION SOBRE EL EMBARQUE</t>
  </si>
  <si>
    <t>01.01</t>
  </si>
  <si>
    <t>ELABORO INSTRUCCIONES SOBRE MANEJO DEL EMBARQUE?</t>
  </si>
  <si>
    <t>01.02</t>
  </si>
  <si>
    <t>LAS CONDICIONES DE EMBARQUE SE AJUSTAN A LOS TERMINOS DE VENTA?</t>
  </si>
  <si>
    <t>02</t>
  </si>
  <si>
    <t>02.01</t>
  </si>
  <si>
    <t>EL EMPAQUE CUMPLE CON LAS EXIGENCIAS DEL PRODUCTO?</t>
  </si>
  <si>
    <t>02.02</t>
  </si>
  <si>
    <t>EL EMPAQUE CUMPLE CON LAS EXIGENCIAS DEL MERCADO DE DESTINO?</t>
  </si>
  <si>
    <t>02.03</t>
  </si>
  <si>
    <t>EL EMPAQUE SE AJUSTA A LAS NORMAS INTERNACIONALES?</t>
  </si>
  <si>
    <t>02.04</t>
  </si>
  <si>
    <t>CUMPLE CON LAS EXIGENCIAS DE CADA MODO DE TRANSPORTE A UTILIZAR?</t>
  </si>
  <si>
    <t>02.05</t>
  </si>
  <si>
    <t>EL MARCADO DEL EMPAQUE CUMPLE CON LAS EXIGENCIAS DEL PRODUCTO, MERCADO Y DEL MODO DE TRANSPORTE?</t>
  </si>
  <si>
    <t>02.06</t>
  </si>
  <si>
    <t>EL MARCADO DEL EMPAQUE CUMPLE CON LAS NORMAS INTERNACIONALES?</t>
  </si>
  <si>
    <t>03</t>
  </si>
  <si>
    <t>03.01</t>
  </si>
  <si>
    <t>EL EMBALAJE CUMPLE CON LAS EXIGENCIAS DEL PRODUCTO?</t>
  </si>
  <si>
    <t>03.02</t>
  </si>
  <si>
    <t>EL EMBALAJE CUMPLE CON LAS EXIGENCIAS DEL MERCADO DE DESTINO?</t>
  </si>
  <si>
    <t>03.03</t>
  </si>
  <si>
    <t>EL EMBALAJE SE AJUSTA A LAS NORMAS INTERNACIONALES?</t>
  </si>
  <si>
    <t>03.04</t>
  </si>
  <si>
    <t>EL MARCADO DEL EMBALAJE CUMPLE CON LAS NORMAS DEL PRODUCTO, MERCADO Y MODO DE TRANSPORTE?</t>
  </si>
  <si>
    <t>03.05</t>
  </si>
  <si>
    <t>EL MARCADO DEL EMBALAJE CUMPLE CON LAS NORMAS INTERNACIONALES?</t>
  </si>
  <si>
    <t>04</t>
  </si>
  <si>
    <t>DOCUMENTACION</t>
  </si>
  <si>
    <t>04.01</t>
  </si>
  <si>
    <t>LA FACTURA COMERCIAL SE AJUSTA A LAS NORMAS INTERNACIONALES Y EXIGENCIAS DEL COMPRADOR?</t>
  </si>
  <si>
    <t>04.02</t>
  </si>
  <si>
    <t>LA FACTURA COMERCIAL REQUIERE VALIDACION O VISTO BUENO DE ALGUNA AUTORIDAD?</t>
  </si>
  <si>
    <t>04.03</t>
  </si>
  <si>
    <t>ELABORO SUFICIENTES COPIAS DE LA FACTURA COMERCIAL?</t>
  </si>
  <si>
    <t>04.04</t>
  </si>
  <si>
    <t>COMPROBO QUE EL DOCUMENTO DE EXPORTACION COINCIDE CON LOS DATOS DE LA FACTURA COMERCIAL?</t>
  </si>
  <si>
    <t>04.05</t>
  </si>
  <si>
    <t>LA LISTA DE EMPAQUE COINCIDE CON EL PEDIDO?</t>
  </si>
  <si>
    <t>04.06</t>
  </si>
  <si>
    <t>EN LA LISTA DE EMPAQUE VERIFICO EL NUMERO, PESO Y DIMENSIONES DE LAS UNIDADES?</t>
  </si>
  <si>
    <t>04.07</t>
  </si>
  <si>
    <t>04.08</t>
  </si>
  <si>
    <t>EL EMBARQUE REQUIERE DE CERTIFICADO DE ORIGEN?</t>
  </si>
  <si>
    <t>04.09</t>
  </si>
  <si>
    <t>SEGÚN EL PAIS IMPORTADOR, UTILIZO EL FORMATO ADECUADO DE CERTIFICADO DE ORIGEN?</t>
  </si>
  <si>
    <t>04.10</t>
  </si>
  <si>
    <t>EL CERTIFICADO DE ORIGEN REQUIERE DE VALIDACION O VISTO BUENO DE ALGUNA AUTORIDAD?</t>
  </si>
  <si>
    <t>04.11</t>
  </si>
  <si>
    <t>EL EMBARQUE REQUIERE DE CERTIFICADO FITOSANITARIO. YA LO OBTUVO?</t>
  </si>
  <si>
    <t>04.12</t>
  </si>
  <si>
    <t>EL FITOSANITARIO REQUIERE DE VALIDACION O VISTO BUENO DE ALGUNA AUTORIDAD?</t>
  </si>
  <si>
    <t>04.13</t>
  </si>
  <si>
    <t>EL EMBARQUE REQUIERE DE CERTIFICADO SANITARIO?</t>
  </si>
  <si>
    <t>04.14</t>
  </si>
  <si>
    <t>EL CERTIFICADO SANITARIO REQUIERE DE VALIDACION O VISTO BUENO DE ALGUNA AUTORIDAD?</t>
  </si>
  <si>
    <t>04.15</t>
  </si>
  <si>
    <t>EL EMBARQUE REQUIERE DE ALGUN OTRO DOCUMENTO? CERTIFICADO DE CALIDAD</t>
  </si>
  <si>
    <t>04.16</t>
  </si>
  <si>
    <t>CERTIFICADO PRE-EMBARQUE?</t>
  </si>
  <si>
    <t>04.17</t>
  </si>
  <si>
    <t>CERTIFICADO DE CUOTAS?</t>
  </si>
  <si>
    <t>04.18</t>
  </si>
  <si>
    <t>GUIA ESPECIAL DE EXPORTACIÓN?</t>
  </si>
  <si>
    <t>05</t>
  </si>
  <si>
    <t>UNITARIZACION</t>
  </si>
  <si>
    <t>05.01</t>
  </si>
  <si>
    <t>CUENTA CON LOS ELEMENTOS NECESARIOS PARA INICIAR LA PALETIZACION?</t>
  </si>
  <si>
    <t>05.02</t>
  </si>
  <si>
    <t>EL PALLET CUMPLE CON LAS NORMAS I.S.O. Y DEL PAIS DE DESTINO?</t>
  </si>
  <si>
    <t>05.03</t>
  </si>
  <si>
    <t>HIZO LA RESERVA DEL CONTENEDOR CON LA ANTICIPACION REQUERIDA?</t>
  </si>
  <si>
    <t>05.04</t>
  </si>
  <si>
    <t>REALIZO LA INSPECCION FISICA ACERCA DEL ESTADO DEL CONTENEDOR?</t>
  </si>
  <si>
    <t>05.05</t>
  </si>
  <si>
    <t>SOLICITO EL CONTENEDOR ADECUADO Y VERIFICO SUS MEDIDAS INTERNAS?</t>
  </si>
  <si>
    <t>05.06</t>
  </si>
  <si>
    <t>CUENTA CON PRECINTOS ADECUADOS PARA LA SEGURIDAD DEL CONTENEDOR?</t>
  </si>
  <si>
    <t>06</t>
  </si>
  <si>
    <t>MANIPULACION DE LA CARGA EN EL LOCAL DEL EXPORTADOR</t>
  </si>
  <si>
    <t>06.01</t>
  </si>
  <si>
    <t>CUENTA CON INSTRUCCIONES ESPECIALES PARA EL MANEJO DE LA CARGA?</t>
  </si>
  <si>
    <t>06.02</t>
  </si>
  <si>
    <t>TIENE EL EQUIPO ADECUADO PARA EL MANEJO DE LA CARGA</t>
  </si>
  <si>
    <t>07</t>
  </si>
  <si>
    <t>TRANSPORTE INTERNO</t>
  </si>
  <si>
    <t>07.01</t>
  </si>
  <si>
    <t>ELABORO LA CARTA DE INSTRUCCIONES AL TRANSPORTADOR?</t>
  </si>
  <si>
    <t>07.02</t>
  </si>
  <si>
    <t>LA EMPRESA TRANSPORTADORA ES CONFIABLE?</t>
  </si>
  <si>
    <t>07.03</t>
  </si>
  <si>
    <t>POR EL VOLUMEN DE CARGA REQUIERE PROGRAMACION DE EQUIPOS, HORARIOS?</t>
  </si>
  <si>
    <t>07.04</t>
  </si>
  <si>
    <t>LOS DOCUMENTOS DE TRANSPORTE CUMPLEN CON LAS NORMAS Y COSTUMBRES COMERCIALES</t>
  </si>
  <si>
    <t>07.05</t>
  </si>
  <si>
    <t>COORDINO LAS FECHAS DE ENTREGA Y LUGARES DE TRANSITO?</t>
  </si>
  <si>
    <t>07.06</t>
  </si>
  <si>
    <t>CONOCE LOS PROCEDIMIENTOS DE RECLAMACIÓN?</t>
  </si>
  <si>
    <t>08</t>
  </si>
  <si>
    <t>SEGURO INTERNO</t>
  </si>
  <si>
    <t>08.01</t>
  </si>
  <si>
    <t>REQUIERE QUE SU CARGA ESTE ASEGURADA?</t>
  </si>
  <si>
    <t>08.02</t>
  </si>
  <si>
    <t>AVISO OPORTUNAMENTE A LA COMPAÑÍA DE SEGUROS SOBRE EL DESPACHO DE LA CARGA?</t>
  </si>
  <si>
    <t>08.03</t>
  </si>
  <si>
    <t>09</t>
  </si>
  <si>
    <t>09.01</t>
  </si>
  <si>
    <t>TIENE INSTRUCCIONES SOBRE ALMACENAMIENTO DE LA CARGA?</t>
  </si>
  <si>
    <t>09.02</t>
  </si>
  <si>
    <t>ENVIO LAS INSTRUCCIONES A LA ALMACENADORA?</t>
  </si>
  <si>
    <t>MANIPULACION EN EL LUGAR DE EMBARQUE</t>
  </si>
  <si>
    <t>10.01</t>
  </si>
  <si>
    <t>CONOCE LAS CONDICIONES DE MANIPULACION EN EL LUGAR DE EMBARQUE?</t>
  </si>
  <si>
    <t>10.02</t>
  </si>
  <si>
    <t>TIENE INSTRUCCIONES  EL AGENTE SOBRE CONDICIONES DE MANIPULEO?</t>
  </si>
  <si>
    <t>10.03</t>
  </si>
  <si>
    <t>SU CARGA SE ADECUA A LA INFRAESTRUCTURA DE MANEJO?</t>
  </si>
  <si>
    <t>ADUANEROS</t>
  </si>
  <si>
    <t>11.01</t>
  </si>
  <si>
    <t>SOLICITO EL PERSONAL DE LA ADUANA PARA LA INSPECCION O DIO INSTRUCCIONES A SU AGENTE?</t>
  </si>
  <si>
    <t>11.02</t>
  </si>
  <si>
    <t>SE REQUIEREN INSTRUCCIONES ESPECIALES PARA LA INSPECCION DE ADUANA?</t>
  </si>
  <si>
    <t>BANCARIOS</t>
  </si>
  <si>
    <t>12.01</t>
  </si>
  <si>
    <t>LOS DOCUMENTOS, CONDICIONES Y EXIGENCIAS DE LA CARTA DE CREDITO ESTAN DE ACUERDO CON LO</t>
  </si>
  <si>
    <t>12.02</t>
  </si>
  <si>
    <t>RECIBIO LA CONFIRMACION DE LA CARTA DE CREDITO POR SU BANCO?</t>
  </si>
  <si>
    <t>12.03</t>
  </si>
  <si>
    <t>12.04</t>
  </si>
  <si>
    <t>ENTREGO LOS DOCUMENTOS DENTRO DE LA VIGENCIA DEL CREDITO?</t>
  </si>
  <si>
    <t>12.05</t>
  </si>
  <si>
    <t>VERIFICO QUE LOS GASTOS Y COMISIONES ESTEN DE ACUERDO CON LO PACTADO?</t>
  </si>
  <si>
    <t>12.06</t>
  </si>
  <si>
    <t>CUMPLE CON LAS DISPOSICIONES LEGALES PARA EL REINTEGRO DE DIVISAS?</t>
  </si>
  <si>
    <t>12.07</t>
  </si>
  <si>
    <t>EL BANCO TIENE EXPERIENCIA EN EL MANEJO DOCUMENTARIO DE TRANSACCIONES EN COMERCIO</t>
  </si>
  <si>
    <t>13.01</t>
  </si>
  <si>
    <t>EL AGENTE DE ADUANA ESTA LEGALMENTE HABILITADO Y ES IDONEO PARA PRESTAR UN BUEN SERVICIO?</t>
  </si>
  <si>
    <t>13.02</t>
  </si>
  <si>
    <t>SUMINISTRO INSTRUCCIONES PRECISA A SU AGENTE SOBRE EL MANEJO DE LA EXPORTACION Y EL DINERO</t>
  </si>
  <si>
    <t>13.03</t>
  </si>
  <si>
    <t>LA COMISION COBRADA POR SU AGENTE FUE LA PACTADA PREVIAMENTE?</t>
  </si>
  <si>
    <t>13.04</t>
  </si>
  <si>
    <t>LOS GASTOS COBRADOS POR EL AGENTE DE ADUANA TIENEN SOPORTES EN FACTURAS?</t>
  </si>
  <si>
    <t>13.05</t>
  </si>
  <si>
    <t>13.06</t>
  </si>
  <si>
    <t>SI EL EMBARQUE REQUIERE SUPERVISION (SURVEYOR), YA SOLICITO EL SERVICIO Y ENTREGO LAS</t>
  </si>
  <si>
    <t>14.01</t>
  </si>
  <si>
    <t>HIZO LA RESERVA DE CUPO EN EL MEDIO DE TRANSPORTE INTERNACIONAL?</t>
  </si>
  <si>
    <t>14.02</t>
  </si>
  <si>
    <t>ENVIO CARTA DE INSTRUCCIONES AL AGENTE DE CARGA O TRANSPORTADOR?</t>
  </si>
  <si>
    <t>14.03</t>
  </si>
  <si>
    <t>14.04</t>
  </si>
  <si>
    <t>RECIBIO LAS COPIAS SOLICITADAS DEL DOCUMENTO DE TRANSPORTE?</t>
  </si>
  <si>
    <t>14.05</t>
  </si>
  <si>
    <t>ENVIO EL ORIGINAL DEL DOCUMENTO DE TRANSPORTE A SU COMPRADOR?</t>
  </si>
  <si>
    <t>14.06</t>
  </si>
  <si>
    <t>INFORMO A SU CLIENTE SOBRE EL MODO Y MEDIOS DE TRANSPORTE QUE UTILIZARA?</t>
  </si>
  <si>
    <t>14.07</t>
  </si>
  <si>
    <t>HIZO EL SEGUIMIENTO DEL DESPACHO HASTA SU LLEGADA AL DESTINO?</t>
  </si>
  <si>
    <t>14.08</t>
  </si>
  <si>
    <t>VERIFICO SI HAY RESTRICCIONES DE TRANSPORTE EN EL PAIS DE DESTINO?</t>
  </si>
  <si>
    <t>14.09</t>
  </si>
  <si>
    <t>14.10</t>
  </si>
  <si>
    <t>SI UTILIZA LOS SERVICIOS DE UN OTM, VERIFICO SI ESTA LEGALMENTE AUTORIZADO Y ES IDONEO?</t>
  </si>
  <si>
    <t>14.11</t>
  </si>
  <si>
    <t>14.12</t>
  </si>
  <si>
    <t>VERIFICO QUE SERVICIOS ESTAN INCLUIDOS EN LA COTIZACION DEL OTM?</t>
  </si>
  <si>
    <t>14.13</t>
  </si>
  <si>
    <t>COMPROBO SI EL OTM TIENE REPRESENTANTE EN EL PAIS DE DESTINO?</t>
  </si>
  <si>
    <t>15.01</t>
  </si>
  <si>
    <t>VERIFICO LOS RIESGOS DE TRANSPORTE A ASEGURAR Y EL VALOR DE LA PRIMA DE SEGURO APLICABLE?</t>
  </si>
  <si>
    <t>15.02</t>
  </si>
  <si>
    <t>AVISO A LA COMPAÑÍA DE SEGUROS LA FECHA DE EMBARQUE?</t>
  </si>
  <si>
    <t>15.03</t>
  </si>
  <si>
    <t>EN CASO DE SINIESTRO CONOCE LAS FORMALIDAD DE RECLAMACION?</t>
  </si>
  <si>
    <t>ADMINISTRATIVOS</t>
  </si>
  <si>
    <t>16.01</t>
  </si>
  <si>
    <t>COORDINO LA LOGISTICA DEL DESPACHO CON OTRAS AREAS DE LA EMPRESA?</t>
  </si>
  <si>
    <t>16.02</t>
  </si>
  <si>
    <t>EL AREA FINANCIERA YA ENTREGO LOS RECURSOS PARA EL EMBARQUE?</t>
  </si>
  <si>
    <t>16.03</t>
  </si>
  <si>
    <t>PRORRATEO LOS COSTOS ADMINISTRATIVOS DE LAS OTRAS AREAS QUE INTERVIENEN EN EL DESPACHO?</t>
  </si>
  <si>
    <t>CAPITAL DE INVENTARIO</t>
  </si>
  <si>
    <t>17.01</t>
  </si>
  <si>
    <t>CALCULO EL COSTO DEL CAPITAL E INVENTARIO EN EL PAIS EXPORTADOR</t>
  </si>
  <si>
    <t>17.02</t>
  </si>
  <si>
    <t>CALCULO EL COSTO DEL CAPITAL E INVENTARIO EN TRANSITO INTERNACIONAL</t>
  </si>
  <si>
    <t>17.03</t>
  </si>
  <si>
    <t>CALCULO EL COSTO DEL CAPITAL E INVENTARIO EN EL PAIS IMPORTADOR</t>
  </si>
  <si>
    <t>FUENTE: Software de Distribución Física Internacional  "SDFI 2000" - Desarrollado por Proexport-Colombia</t>
  </si>
  <si>
    <t>Regresar Hoja de Cálculo</t>
  </si>
  <si>
    <t>POSICIÓN ARANCELARIA</t>
  </si>
  <si>
    <t xml:space="preserve">POSICIÓN ARANCELARIA (PAÍS EXPORTADOR) : Código de Identificación de la mercancía en país de origen </t>
  </si>
  <si>
    <t xml:space="preserve">Determina la cantidad de unidades de producto de venta.  Ejemplo:  Pares de Zapatos, Unidad, Metro, Kilogramo, litro, etc. </t>
  </si>
  <si>
    <t>ORIGEN</t>
  </si>
  <si>
    <t>DESTINO</t>
  </si>
  <si>
    <t>PESO TOTAL</t>
  </si>
  <si>
    <t>UNIDADES COMERCIALES POR UNIDAD DE CARGA</t>
  </si>
  <si>
    <t>VOLUMEN TOTAL</t>
  </si>
  <si>
    <t>Dimensiones totales de los productos embalados en Pallets o cajas.</t>
  </si>
  <si>
    <t>TERMINO DE VENTA</t>
  </si>
  <si>
    <t>INCOTERM:  Definido entre el vendedor (Exportador) y Comprador (Importador), establece los derechos y obligaciones recíprocos entre el exportador (Vendedor) y el importador (Comprador), relativos al transporte, los riesgos y los documentos.</t>
  </si>
  <si>
    <t>Establece el instrumento (Cartas de Crédito, Giro Directo, Pago contra documentos etc.) a utilizar en la transacción internacional, así como su plazo de pago.</t>
  </si>
  <si>
    <t>TIPO DE CAMBIO</t>
  </si>
  <si>
    <t xml:space="preserve">VALOR : FCA.No Incluye Embarque </t>
  </si>
  <si>
    <t>VALOR : FAS  No Incluye Embarque</t>
  </si>
  <si>
    <t>INICIE ABRIENDO UNA CARPETA (D/O) PARA EL EMBARQUE</t>
  </si>
  <si>
    <t>REGRESAR - HOJA DE CALCULO</t>
  </si>
  <si>
    <t>Campos Modificables</t>
  </si>
  <si>
    <t>Campos con Formulas</t>
  </si>
  <si>
    <t>Arancel</t>
  </si>
  <si>
    <t>Arancel aduanero</t>
  </si>
  <si>
    <t>Arancel ad valorem</t>
  </si>
  <si>
    <t>Arancel específico</t>
  </si>
  <si>
    <t>Arancel Mixto</t>
  </si>
  <si>
    <t>Es la combinación del Ad valorem y el Específico. (Ej: 10% del valor CIF + 10 centavos de dólar por Kg)</t>
  </si>
  <si>
    <t>Arancel General</t>
  </si>
  <si>
    <t>Se dice del arancel que se aplica a las importaciones provenientes desde países que no gozan de tratamiento preferencial, es decir, que no son socios comerciales de la economía que establece dicho impuesto aduanero.</t>
  </si>
  <si>
    <t>El arancel aduanero está definido en los Tratados de Libre comercio vigentes, y se refiere al arancel que deben pagar los bienes en la aduana de la parte importadora. Los TLC definen este término en el capítulo sobre acceso a los mercados de la siguiente manera arancel aduanero incluye cualquier impuesto o arancel a la importación y cualquier cargo de cualquier tipo aplicado con relación a la importación de bienes, incluida cualquier forma de sobretasa o cargo adicional a las importaciones, excepto.                                                                                                                                               a. cualquier cargo equivalente a un impuesto interno establecido de conformidad con el Artículo III:2 del GATT 1994, o cualquier disposición equivalente de un acuerdo sucesor del cual ambas Partes sean parte, respecto a bienes similares, competidores directos o sustitutos de la Parte, o respecto a bienes a partir de los cuales se haya manufacturado o producido total o parcialmente el bien importado.
b. cualquier derecho anti-dumping o compensatorio que se aplique de acuerdo con la legislación interna de la Parte y no sea aplicada de manera incompatible con las disposiciones del Capítulo M (Derechos anti-dumping y compensatorios).
c. cualquier derecho u otro cargo relacionado con la importación, proporcional al costo de los servicios prestados; y
d. cualquier prima ofrecida o recaudada sobre bienes importados, derivada de todo sistema de licitación, respecto a la administración de restricciones cuantitativas a la importación, de aranceles cuota o niveles de preferencia arancelaria.</t>
  </si>
  <si>
    <r>
      <t xml:space="preserve">Derecho o impuesto de aduana que se calcula a razón de una suma monetaria determinada por la cantidad del bien que ingresa a un país, es decir, tantos dólares por libra, etc., sin tomar en cuenta el valor del artículo importado. </t>
    </r>
    <r>
      <rPr>
        <sz val="10"/>
        <rFont val="MS Sans Serif"/>
        <family val="2"/>
      </rPr>
      <t>(Ej: 10 centavos de dólar por Kg)</t>
    </r>
  </si>
  <si>
    <t>Derecho o impuesto que se aplica a los productos que ingresan desde el exterior a un determinado país, ya sea con propósitos de protección o para la recaudación de renta. Los aranceles elevan el precio de los bienes importados, lo cual hace que éstos sean menos competitivos en el mercado del país importador, a menos que en él no se produzca ese tipo de artículo.</t>
  </si>
  <si>
    <r>
      <t xml:space="preserve">Arancel que se aplica en función al valor o como porcentaje del valor de los bienes autorizados en la aduana. </t>
    </r>
    <r>
      <rPr>
        <sz val="10"/>
        <rFont val="MS Sans Serif"/>
        <family val="2"/>
      </rPr>
      <t>(Ej: 10% del valor CIF)</t>
    </r>
  </si>
  <si>
    <t>MANIPULEO   EMBARQUE</t>
  </si>
  <si>
    <t>03.06</t>
  </si>
  <si>
    <t>LOS MATERIALES DEL EMBALAJE CUMPLEN CON LOS REQUISITOS DE LA NORMA FITOSANITARIA INTERNACIONAL PARA EMBALAJES DE MADERA NIMF No. 15?</t>
  </si>
  <si>
    <t xml:space="preserve">Herramienta de seguimiento; que permitire la identificación de las diferentes actividades involucradas en el desarrollo del proceso exportador. En ella, encontrará los parámetros básicos para la verificación y control de los diferentes aspectos  de la Distribución Física Internacional. </t>
  </si>
  <si>
    <t>07.07</t>
  </si>
  <si>
    <t>PROGRAMO CON SUFICIENTE ANTELACIÓN EL ENVIO DE LA CARGA AL PUNTO DE EMBARQUE PARA CUMPLIR CON EL PROCEDIMIENTO SOBRE TRANSMISIÓN DE INFORMACIÓN  POST-EMBARQUE.A LA ADUANA AMERICANA?</t>
  </si>
  <si>
    <t>VOLUMEN TOTAL EMBARQUE CM3 - M3</t>
  </si>
  <si>
    <t>Permite proyectar los ingresos en Dólares de acuerdo al tiempo en que se prevé el pago de la exportación. Incluir  Tasa Representativa del Mercado de la fecha en que se hace el estudio.</t>
  </si>
  <si>
    <t>VALOR EXW</t>
  </si>
  <si>
    <t>USD $</t>
  </si>
  <si>
    <t>YEN ¥</t>
  </si>
  <si>
    <t>COP $</t>
  </si>
  <si>
    <t>EUR €</t>
  </si>
  <si>
    <t>N/A</t>
  </si>
  <si>
    <t xml:space="preserve">Para su identificación a  nivel internacional. Ejemplo:  Nombre Comercial:  Uchuva                                                                                Nombre Técnico:  Cape Gooseberry </t>
  </si>
  <si>
    <t>De la carga, de importancia para el cálculo de fletes nacionales e internacionales.</t>
  </si>
  <si>
    <t>Optimización del transporte.  Ejemplo:  Pallet, Contenedor, Remolque, etc.</t>
  </si>
  <si>
    <t>Cantidad de unidades comerciales contenidas en un  contenedor, caja, o pallet considerado como el total del embarque</t>
  </si>
  <si>
    <t>POSICIÓN ARANCELARIA (PAÍS IMPORTADOR) : Código de Identificación o llamado también “Correlativo” de la mercancía el país de destino. Recuerde que en el Sistema Armonizado los 6 primeros digitos se concoe como subpartida y  son iguales en todos los países del mundo.</t>
  </si>
  <si>
    <t>Valor de la mercancía en el establecimiento – fabrica, taller, almacén, etc.,  del vendedor (Exportador),  puesta a disposición del comprador (Importador), sin despacharla para la exportación, ni efectuar la carga por el vehículo proporcionado por el comprador.  Se conoce que muchos exportadores incluyen dentro de este valor el costo del empaque y del embalaje.</t>
  </si>
  <si>
    <t>Precisar el tipo de empaque y sus dimensiones, esto puede afectar los costos de acuerdo con el modo de transporte.  Ejemplo:  Cajas de Cartón Corrugado, huacal, Barril, etc.  </t>
  </si>
  <si>
    <t>País – Punto de Cargue – Puerto de Embarque.</t>
  </si>
  <si>
    <t xml:space="preserve">País – Puerto de Desembarque – Punto de Entrega. </t>
  </si>
  <si>
    <t>LA LISTA DE EMPAQUE REQUIERE VALIDACION O VISTO BUENO DE AUTORIDADES?</t>
  </si>
  <si>
    <r>
      <t>LOS DOCUMENTOS QUE CERTIFICAN LA EXPORTACION SON ACORDES CON LO ESTIPULADO EN LA CARTA</t>
    </r>
    <r>
      <rPr>
        <sz val="8"/>
        <color indexed="10"/>
        <rFont val="Arial"/>
        <family val="2"/>
      </rPr>
      <t xml:space="preserve"> </t>
    </r>
    <r>
      <rPr>
        <sz val="8"/>
        <color indexed="12"/>
        <rFont val="Arial"/>
        <family val="2"/>
      </rPr>
      <t>DE CREDITO</t>
    </r>
  </si>
  <si>
    <t>ENVIO INSTRUCCIONES PARA EL MANEJO DE CARGA AL OPERADOR PORTUARIO?</t>
  </si>
  <si>
    <t>EL DOCUMENTO DE TRANSPORTE FUE ELABORADO SEGÚN LAS INSTRUCCIONES DE EMBARQUE Y SE</t>
  </si>
  <si>
    <t>TIENE UN SISTEMA PARA REVISAR LAS CUENTAS DE FLETES Y EFECTUAR LOS RECLAMOS?</t>
  </si>
  <si>
    <t>ENVIO LAS INSTRUCCIONES DE MANEJO Y DOCUMENTACION NECESARIA A SU OTM?</t>
  </si>
  <si>
    <t>PROEXPORT COLOMBIA© 2003 - 2004</t>
  </si>
  <si>
    <t>VALOR  DAP** No Incluye Desembarque</t>
  </si>
  <si>
    <t xml:space="preserve">VALOR  DAP*** </t>
  </si>
  <si>
    <t>VALOR DAT</t>
  </si>
  <si>
    <t xml:space="preserve">UNIDADES COMERCIALES </t>
  </si>
  <si>
    <t>0</t>
  </si>
  <si>
    <t xml:space="preserve">ORIGEN: / PAÍS - PUNTO DE CARGUE  </t>
  </si>
  <si>
    <t>DESTINO / PAÍS - PUNTO DE DESEMBARQUE - ENTREGA</t>
  </si>
  <si>
    <t>Esta herramienta de seguimiento le permitirá identificar las diferentes actividades involucradas en el desarrollo del los diferentes pasos que requiere el proceso exportador . Aquí encontrará los parámetros básicos para la verificación y control cronologíco de los diferentes pasos ,y tomar a tiempo las previsiones necesarias para que la operación sea exitosa.</t>
  </si>
  <si>
    <t>LAS CONDICIONES DE EMBARQUE SE AJUSTAN A LOS TERMINOS DE VENTA (INCOTERMS)?</t>
  </si>
  <si>
    <t>SUMINISTRO INSTRUCCIONES PRECISA A SU AGENTE SOBRE EL MANEJO DE LA EXPORTACION Y EL DINERO?</t>
  </si>
  <si>
    <t>SI EL EMBARQUE REQUIERE SUPERVISION (SURVEYOR), YA SOLICITO EL SERVICIO Y ENTREGO LAS INSTRUCCIONES CORRESPONDIENTES</t>
  </si>
  <si>
    <t>LA LISTA DE EMPAQUE COINCIDE CON EL PEDIDO Y EL MANEJO DE LA CARGA?</t>
  </si>
  <si>
    <t>SE ENCUENTRA REGISTRADO  USTED O SU AGENTE, ANTE LA VUCE (VENTANILLA UNICA PARA EL COMERCIO EXTERIOR)? VERFIQUE QUE TENGA UNA FIRMA DIGITAL CERTIFICADA</t>
  </si>
  <si>
    <t>VERIFICO QUE TRAMITES PUEDE REALIZAR A TRAVES DE LA VUCE</t>
  </si>
  <si>
    <t>SEGÚN EL PAIS IMPORTADOR, UTILIZÓ EL FORMATO ADECUADO DE CERTIFICADO DE ORIGEN?</t>
  </si>
  <si>
    <t>EL EMBARQUE REQUIERE DE ALGUN OTRO DOCUMENTO  O CERTIFICADO DE CALIDAD?</t>
  </si>
  <si>
    <t>04.19</t>
  </si>
  <si>
    <t>04.20</t>
  </si>
  <si>
    <t>05.07</t>
  </si>
  <si>
    <t>EL CONTENEDOR CUMPLE CON LOS REQUISITOS DE PESO EXIGIDOS POR EL PAÍS DE DESTINO?</t>
  </si>
  <si>
    <t>COORDINO LAS FECHAS DE ENTREGA, HORA (RESTRICCION PASO DE CAMIONES) Y LUGARES DE TRANSITO?</t>
  </si>
  <si>
    <t>07.08</t>
  </si>
  <si>
    <t>LA EMPRESA TRANSPORTADORA LE OFRECE CUBRIMIENTO DE SEGUROS?</t>
  </si>
  <si>
    <t>07.09</t>
  </si>
  <si>
    <t>EL VEHICULO A TRANSPORTAR SU MERCANCIA CUMPLE CON LAS EXIGENCIAS DE LA COMPAÑÍA DE SEGUROS?</t>
  </si>
  <si>
    <t>07.10</t>
  </si>
  <si>
    <t>RECUERDE COMPARAR Y VERIFICAR CON LAS FUENTES NACIONALES LOS RANGOS DE COSTOS DE TRANSPORTE INTERNO.</t>
  </si>
  <si>
    <t>VERIFICO SI SU CARGA ES ASEGURABLE?</t>
  </si>
  <si>
    <t>08.04</t>
  </si>
  <si>
    <t>08.05</t>
  </si>
  <si>
    <t>08.06</t>
  </si>
  <si>
    <t>SELECCIONO EL AGENTE REQUERIDO PARA SU PRODUCTO?</t>
  </si>
  <si>
    <t>TIENE INSTRUCCIONES  EL AGENTE  Y TODOS LOS INTERMEDIARIOS EN LA CADENA SOBRE CONDICIONES DE MANIPULEO?</t>
  </si>
  <si>
    <t>10.04</t>
  </si>
  <si>
    <t>LA INFRAESTRUCTURA DE MANEJO SE ADECUA A SU CARGA ?</t>
  </si>
  <si>
    <t>10.05</t>
  </si>
  <si>
    <t>VERIFICO LOS PROCESOS DE INSPECCION POR PARTE DE TODAS LAS AUTORDADES DE CONTROLDE MANERA FISICA O VIRTUAL ( POLICIA ANTINARCOTICOS, INVIMA, ICA ENTRE OTRAS)</t>
  </si>
  <si>
    <t>SU EMBARQUE FUE SELECCIONADO PARA INSPECCIÓN, FISICA O DOCUMENTAL POR PARTE DE LAS AUTORIDADES ADUANERAS?</t>
  </si>
  <si>
    <t>11.03</t>
  </si>
  <si>
    <t>FINALIZO EL DILIGENCIAMIENTO DE LOS DOCUMENTO ANTE LA ADUANA (DEX)?</t>
  </si>
  <si>
    <t>LOS DOCUMENTOS, CONDICIONES Y EXIGENCIAS DE LA CARTA DE CREDITO ESTAN DE ACUERDO CON LO EXIGIDO</t>
  </si>
  <si>
    <t>LOS DOCUMENTOS QUE CERTIFICAN LA EXPORTACION SON ACORDES CON LO ESTIPULADO EN LA CARTA DE CREDITO</t>
  </si>
  <si>
    <t>ENTREGO LOS DOCUMENTOS DENTRO DE LOS TERMINOS ESTIPULADOS EN LA CARTA DE CREDITO?</t>
  </si>
  <si>
    <t>TIENE OTRO MEDIO DE PAGO DIFERENTE A CARTA DE CREDITO?, VERIFICO SU AUTENTICIDAD, COBERTURA Y VIGENCIA?</t>
  </si>
  <si>
    <t>12.08</t>
  </si>
  <si>
    <t>EL DOCUMENTO DE TRANSPORTE FUE ELABORADO SEGÚN LAS INSTRUCCIONES DE EMBARQUE?</t>
  </si>
  <si>
    <t xml:space="preserve">LISTA DE CHEQUEO PARA LA MATRIZ DE COSTOS DE D.F.I. </t>
  </si>
  <si>
    <r>
      <t>Última Actualización:</t>
    </r>
    <r>
      <rPr>
        <sz val="10"/>
        <color indexed="56"/>
        <rFont val="Tahoma"/>
        <family val="2"/>
      </rPr>
      <t xml:space="preserve"> Noviembre 2012</t>
    </r>
  </si>
  <si>
    <r>
      <t>Última Actualización:</t>
    </r>
    <r>
      <rPr>
        <sz val="10"/>
        <color indexed="56"/>
        <rFont val="Tahoma"/>
        <family val="2"/>
      </rPr>
      <t xml:space="preserve"> Enero 2013</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</si>
</sst>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00_-;\-* #,##0.00_-;_-* &quot;-&quot;??_-;_-@_-"/>
    <numFmt numFmtId="166" formatCode="_(* #,##0_);_(* \(#,##0\);_(* &quot;-&quot;??_);_(@_)"/>
    <numFmt numFmtId="167" formatCode="#,##0.000"/>
  </numFmts>
  <fonts count="77">
    <font>
      <sz val="10"/>
      <name val="Arial"/>
      <family val="0"/>
    </font>
    <font>
      <sz val="11"/>
      <color indexed="8"/>
      <name val="Calibri"/>
      <family val="2"/>
    </font>
    <font>
      <b/>
      <sz val="10"/>
      <name val="Arial"/>
      <family val="2"/>
    </font>
    <font>
      <b/>
      <sz val="12"/>
      <name val="Arial"/>
      <family val="2"/>
    </font>
    <font>
      <sz val="9"/>
      <name val="Arial"/>
      <family val="2"/>
    </font>
    <font>
      <sz val="12"/>
      <name val="Arial"/>
      <family val="2"/>
    </font>
    <font>
      <b/>
      <i/>
      <sz val="10"/>
      <name val="Arial"/>
      <family val="2"/>
    </font>
    <font>
      <b/>
      <sz val="18"/>
      <name val="Arial"/>
      <family val="2"/>
    </font>
    <font>
      <b/>
      <sz val="13"/>
      <name val="Arial"/>
      <family val="2"/>
    </font>
    <font>
      <sz val="13"/>
      <name val="Arial"/>
      <family val="2"/>
    </font>
    <font>
      <b/>
      <i/>
      <sz val="12"/>
      <color indexed="17"/>
      <name val="Arial"/>
      <family val="2"/>
    </font>
    <font>
      <b/>
      <sz val="14"/>
      <name val="Arial"/>
      <family val="2"/>
    </font>
    <font>
      <u val="single"/>
      <sz val="10"/>
      <color indexed="12"/>
      <name val="Arial"/>
      <family val="2"/>
    </font>
    <font>
      <b/>
      <sz val="7"/>
      <color indexed="56"/>
      <name val="Arial"/>
      <family val="2"/>
    </font>
    <font>
      <sz val="7"/>
      <name val="Tahoma"/>
      <family val="2"/>
    </font>
    <font>
      <b/>
      <sz val="10"/>
      <color indexed="56"/>
      <name val="Tahoma"/>
      <family val="2"/>
    </font>
    <font>
      <sz val="10"/>
      <color indexed="56"/>
      <name val="Tahoma"/>
      <family val="2"/>
    </font>
    <font>
      <b/>
      <sz val="10"/>
      <color indexed="56"/>
      <name val="Arial"/>
      <family val="2"/>
    </font>
    <font>
      <b/>
      <u val="single"/>
      <sz val="10"/>
      <color indexed="12"/>
      <name val="Arial"/>
      <family val="2"/>
    </font>
    <font>
      <b/>
      <u val="single"/>
      <sz val="11"/>
      <color indexed="9"/>
      <name val="Arial"/>
      <family val="2"/>
    </font>
    <font>
      <b/>
      <sz val="16"/>
      <name val="Arial"/>
      <family val="2"/>
    </font>
    <font>
      <b/>
      <sz val="8"/>
      <name val="Arial"/>
      <family val="2"/>
    </font>
    <font>
      <sz val="8"/>
      <name val="Arial"/>
      <family val="2"/>
    </font>
    <font>
      <b/>
      <sz val="7"/>
      <name val="Arial"/>
      <family val="2"/>
    </font>
    <font>
      <b/>
      <u val="single"/>
      <sz val="10"/>
      <name val="Arial"/>
      <family val="2"/>
    </font>
    <font>
      <b/>
      <u val="single"/>
      <sz val="12"/>
      <color indexed="12"/>
      <name val="Arial"/>
      <family val="2"/>
    </font>
    <font>
      <sz val="10"/>
      <name val="MS Sans Serif"/>
      <family val="2"/>
    </font>
    <font>
      <b/>
      <sz val="10"/>
      <color indexed="55"/>
      <name val="Arial"/>
      <family val="2"/>
    </font>
    <font>
      <sz val="10"/>
      <color indexed="22"/>
      <name val="Arial"/>
      <family val="2"/>
    </font>
    <font>
      <b/>
      <sz val="10"/>
      <color indexed="17"/>
      <name val="Arial"/>
      <family val="2"/>
    </font>
    <font>
      <sz val="11"/>
      <name val="Tahoma"/>
      <family val="2"/>
    </font>
    <font>
      <sz val="8"/>
      <color indexed="10"/>
      <name val="Arial"/>
      <family val="2"/>
    </font>
    <font>
      <sz val="8"/>
      <color indexed="12"/>
      <name val="Arial"/>
      <family val="2"/>
    </font>
    <font>
      <sz val="9"/>
      <name val="Tahoma"/>
      <family val="2"/>
    </font>
    <font>
      <b/>
      <sz val="9"/>
      <name val="Tahoma"/>
      <family val="2"/>
    </font>
    <font>
      <b/>
      <sz val="11"/>
      <color indexed="56"/>
      <name val="Arial"/>
      <family val="2"/>
    </font>
    <font>
      <sz val="10"/>
      <color indexed="5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u val="single"/>
      <sz val="12"/>
      <color indexed="9"/>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u val="single"/>
      <sz val="12"/>
      <color theme="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fill>
    <fill>
      <patternFill patternType="solid">
        <fgColor indexed="41"/>
        <bgColor indexed="64"/>
      </patternFill>
    </fill>
    <fill>
      <patternFill patternType="gray0625">
        <bgColor indexed="41"/>
      </patternFill>
    </fill>
    <fill>
      <patternFill patternType="gray0625">
        <bgColor indexed="9"/>
      </patternFill>
    </fill>
    <fill>
      <patternFill patternType="solid">
        <fgColor theme="0"/>
        <bgColor indexed="64"/>
      </patternFill>
    </fill>
    <fill>
      <patternFill patternType="gray0625">
        <bgColor theme="8" tint="0.7999799847602844"/>
      </patternFill>
    </fill>
    <fill>
      <patternFill patternType="solid">
        <fgColor rgb="FFE9F2FF"/>
        <bgColor indexed="64"/>
      </patternFill>
    </fill>
    <fill>
      <patternFill patternType="solid">
        <fgColor theme="6" tint="0.39998000860214233"/>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top/>
      <bottom/>
    </border>
    <border>
      <left/>
      <right style="thin"/>
      <top style="medium"/>
      <bottom/>
    </border>
    <border>
      <left style="thin"/>
      <right style="thin"/>
      <top style="thin"/>
      <bottom/>
    </border>
    <border>
      <left style="thin"/>
      <right style="medium"/>
      <top style="thin"/>
      <bottom style="medium"/>
    </border>
    <border>
      <left style="medium"/>
      <right style="thin"/>
      <top style="thin"/>
      <bottom style="medium"/>
    </border>
    <border>
      <left style="thin"/>
      <right style="thin"/>
      <top style="thin"/>
      <bottom style="medium"/>
    </border>
    <border>
      <left/>
      <right style="thin"/>
      <top style="thin"/>
      <bottom/>
    </border>
    <border>
      <left/>
      <right/>
      <top style="thin"/>
      <bottom style="thin"/>
    </border>
    <border>
      <left/>
      <right style="thin"/>
      <top style="thin"/>
      <bottom style="thin"/>
    </border>
    <border>
      <left/>
      <right style="thin"/>
      <top/>
      <bottom/>
    </border>
    <border>
      <left/>
      <right/>
      <top/>
      <bottom style="thin"/>
    </border>
    <border>
      <left style="thin"/>
      <right style="mediumDashed"/>
      <top style="thin"/>
      <bottom style="thin"/>
    </border>
    <border>
      <left style="thin"/>
      <right/>
      <top style="thin"/>
      <bottom style="thin"/>
    </border>
    <border>
      <left style="thin"/>
      <right/>
      <top/>
      <bottom style="thin"/>
    </border>
    <border>
      <left style="thin"/>
      <right style="mediumDashed"/>
      <top style="medium"/>
      <bottom style="thin"/>
    </border>
    <border>
      <left style="thin"/>
      <right style="thin"/>
      <top style="medium"/>
      <bottom style="thin"/>
    </border>
    <border>
      <left style="thin"/>
      <right style="thin"/>
      <top/>
      <bottom style="thin"/>
    </border>
    <border>
      <left style="thin"/>
      <right style="mediumDashed"/>
      <top/>
      <bottom style="thin"/>
    </border>
    <border>
      <left/>
      <right/>
      <top style="thin"/>
      <bottom/>
    </border>
    <border>
      <left style="mediumDashed"/>
      <right style="thin"/>
      <top style="thin"/>
      <bottom style="thin"/>
    </border>
    <border>
      <left style="medium"/>
      <right/>
      <top style="thin"/>
      <bottom/>
    </border>
    <border>
      <left style="medium"/>
      <right/>
      <top/>
      <bottom/>
    </border>
    <border>
      <left/>
      <right style="thin"/>
      <top/>
      <bottom style="medium"/>
    </border>
    <border>
      <left/>
      <right style="thin"/>
      <top/>
      <bottom style="thin"/>
    </border>
    <border>
      <left/>
      <right style="thin"/>
      <top style="thin"/>
      <bottom style="medium"/>
    </border>
    <border>
      <left style="thin"/>
      <right style="mediumDashed"/>
      <top style="thin"/>
      <bottom/>
    </border>
    <border>
      <left style="mediumDashed"/>
      <right style="thin"/>
      <top style="thin"/>
      <bottom/>
    </border>
    <border>
      <left style="thin"/>
      <right/>
      <top style="thin"/>
      <bottom/>
    </border>
    <border>
      <left style="mediumDashed"/>
      <right style="thin"/>
      <top>
        <color indexed="63"/>
      </top>
      <bottom style="thin"/>
    </border>
    <border>
      <left style="mediumDashed"/>
      <right style="thin"/>
      <top style="thin"/>
      <bottom style="medium"/>
    </border>
    <border>
      <left style="thin"/>
      <right style="mediumDashed"/>
      <top style="thin"/>
      <bottom style="medium"/>
    </border>
    <border>
      <left style="thin"/>
      <right/>
      <top style="medium"/>
      <bottom style="thin"/>
    </border>
    <border>
      <left/>
      <right/>
      <top/>
      <bottom style="medium"/>
    </border>
    <border>
      <left/>
      <right/>
      <top style="medium"/>
      <bottom style="thin"/>
    </border>
    <border>
      <left/>
      <right style="thin"/>
      <top style="medium"/>
      <bottom style="thin"/>
    </border>
    <border>
      <left style="medium"/>
      <right style="medium"/>
      <top style="medium"/>
      <bottom/>
    </border>
    <border>
      <left style="medium"/>
      <right style="medium"/>
      <top/>
      <bottom/>
    </border>
    <border>
      <left style="medium"/>
      <right style="medium"/>
      <top/>
      <bottom style="medium"/>
    </border>
    <border>
      <left>
        <color indexed="63"/>
      </left>
      <right style="medium"/>
      <top style="medium"/>
      <bottom>
        <color indexed="63"/>
      </bottom>
    </border>
    <border>
      <left>
        <color indexed="63"/>
      </left>
      <right style="medium"/>
      <top>
        <color indexed="63"/>
      </top>
      <bottom>
        <color indexed="63"/>
      </bottom>
    </border>
    <border>
      <left style="medium"/>
      <right/>
      <top style="medium"/>
      <bottom/>
    </border>
    <border>
      <left/>
      <right/>
      <top style="medium"/>
      <bottom/>
    </border>
    <border>
      <left style="medium"/>
      <right/>
      <top/>
      <bottom style="medium"/>
    </border>
    <border>
      <left/>
      <right style="medium"/>
      <top style="thin"/>
      <bottom style="thin"/>
    </border>
    <border>
      <left/>
      <right style="medium"/>
      <top style="thin"/>
      <bottom/>
    </border>
    <border>
      <left/>
      <right style="medium"/>
      <top style="medium"/>
      <bottom style="thin"/>
    </border>
    <border>
      <left style="thin"/>
      <right/>
      <top style="thin"/>
      <bottom style="medium"/>
    </border>
    <border>
      <left/>
      <right style="medium"/>
      <top style="thin"/>
      <bottom style="medium"/>
    </border>
    <border>
      <left/>
      <right style="medium"/>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374">
    <xf numFmtId="0" fontId="0" fillId="0" borderId="0" xfId="0" applyAlignment="1">
      <alignment/>
    </xf>
    <xf numFmtId="0" fontId="0" fillId="0" borderId="0" xfId="0" applyFill="1" applyBorder="1" applyAlignment="1">
      <alignment/>
    </xf>
    <xf numFmtId="0" fontId="21" fillId="0" borderId="10" xfId="0" applyFont="1" applyBorder="1" applyAlignment="1">
      <alignment horizontal="center" vertical="center"/>
    </xf>
    <xf numFmtId="49" fontId="22" fillId="0" borderId="10" xfId="0" applyNumberFormat="1" applyFont="1" applyBorder="1" applyAlignment="1" quotePrefix="1">
      <alignment vertical="center"/>
    </xf>
    <xf numFmtId="0" fontId="0" fillId="0" borderId="10" xfId="0" applyBorder="1" applyAlignment="1">
      <alignment vertical="center"/>
    </xf>
    <xf numFmtId="0" fontId="22" fillId="0" borderId="10" xfId="0" applyFont="1" applyBorder="1" applyAlignment="1" quotePrefix="1">
      <alignment vertical="center"/>
    </xf>
    <xf numFmtId="0" fontId="22" fillId="0" borderId="10" xfId="0" applyFont="1" applyBorder="1" applyAlignment="1">
      <alignment horizontal="left" vertical="center"/>
    </xf>
    <xf numFmtId="0" fontId="23" fillId="0" borderId="10" xfId="0" applyFont="1" applyBorder="1" applyAlignment="1">
      <alignment horizontal="left" vertical="center"/>
    </xf>
    <xf numFmtId="0" fontId="22" fillId="0" borderId="10" xfId="0" applyFont="1" applyBorder="1" applyAlignment="1">
      <alignment vertical="center"/>
    </xf>
    <xf numFmtId="0" fontId="0" fillId="0" borderId="0" xfId="0" applyAlignment="1">
      <alignment horizontal="left"/>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33" borderId="0" xfId="0" applyFill="1" applyAlignment="1" applyProtection="1">
      <alignment/>
      <protection locked="0"/>
    </xf>
    <xf numFmtId="0" fontId="0" fillId="0" borderId="0" xfId="0" applyAlignment="1" applyProtection="1">
      <alignment/>
      <protection locked="0"/>
    </xf>
    <xf numFmtId="0" fontId="0" fillId="0" borderId="11"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0" fillId="0" borderId="0" xfId="0" applyBorder="1" applyAlignment="1" applyProtection="1">
      <alignment/>
      <protection locked="0"/>
    </xf>
    <xf numFmtId="0" fontId="9" fillId="33" borderId="0" xfId="0" applyFont="1" applyFill="1" applyBorder="1" applyAlignment="1" applyProtection="1">
      <alignment horizont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textRotation="90"/>
      <protection locked="0"/>
    </xf>
    <xf numFmtId="0" fontId="3" fillId="33" borderId="0" xfId="0" applyFont="1" applyFill="1" applyBorder="1" applyAlignment="1" applyProtection="1">
      <alignment horizontal="center" vertical="center"/>
      <protection locked="0"/>
    </xf>
    <xf numFmtId="0" fontId="0" fillId="33" borderId="0" xfId="0" applyFill="1" applyBorder="1" applyAlignment="1" applyProtection="1">
      <alignment/>
      <protection locked="0"/>
    </xf>
    <xf numFmtId="166" fontId="3" fillId="0" borderId="15" xfId="49" applyNumberFormat="1" applyFont="1" applyFill="1" applyBorder="1" applyAlignment="1" applyProtection="1">
      <alignment horizontal="center" vertical="center" wrapText="1"/>
      <protection locked="0"/>
    </xf>
    <xf numFmtId="164" fontId="2" fillId="0" borderId="16" xfId="0" applyNumberFormat="1" applyFont="1" applyFill="1" applyBorder="1" applyAlignment="1" applyProtection="1">
      <alignment horizontal="center" vertical="center" wrapText="1"/>
      <protection locked="0"/>
    </xf>
    <xf numFmtId="164" fontId="2" fillId="0" borderId="17" xfId="0" applyNumberFormat="1" applyFont="1" applyFill="1" applyBorder="1" applyAlignment="1" applyProtection="1">
      <alignment horizontal="center" vertical="center" wrapText="1"/>
      <protection locked="0"/>
    </xf>
    <xf numFmtId="164" fontId="2" fillId="0" borderId="18" xfId="0" applyNumberFormat="1" applyFont="1" applyFill="1" applyBorder="1" applyAlignment="1" applyProtection="1">
      <alignment horizontal="center" vertical="center" wrapText="1"/>
      <protection locked="0"/>
    </xf>
    <xf numFmtId="164" fontId="2" fillId="0" borderId="19" xfId="0" applyNumberFormat="1" applyFont="1" applyFill="1" applyBorder="1" applyAlignment="1" applyProtection="1">
      <alignment horizontal="center" vertical="center" wrapText="1"/>
      <protection locked="0"/>
    </xf>
    <xf numFmtId="164" fontId="2" fillId="0" borderId="20"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wrapText="1"/>
      <protection locked="0"/>
    </xf>
    <xf numFmtId="0" fontId="0" fillId="0" borderId="21" xfId="0" applyBorder="1" applyAlignment="1" applyProtection="1">
      <alignment horizontal="center" wrapText="1"/>
      <protection locked="0"/>
    </xf>
    <xf numFmtId="0" fontId="4" fillId="0" borderId="21" xfId="0" applyFont="1" applyFill="1" applyBorder="1" applyAlignment="1" applyProtection="1">
      <alignment horizontal="left" wrapText="1"/>
      <protection locked="0"/>
    </xf>
    <xf numFmtId="0" fontId="0" fillId="0" borderId="12" xfId="0" applyBorder="1" applyAlignment="1" applyProtection="1">
      <alignment horizontal="center" wrapText="1"/>
      <protection locked="0"/>
    </xf>
    <xf numFmtId="0" fontId="4" fillId="0" borderId="21" xfId="0" applyFont="1" applyBorder="1" applyAlignment="1" applyProtection="1">
      <alignment vertical="center" wrapText="1"/>
      <protection locked="0"/>
    </xf>
    <xf numFmtId="0" fontId="4" fillId="0" borderId="22" xfId="0" applyFont="1" applyFill="1" applyBorder="1" applyAlignment="1" applyProtection="1">
      <alignment horizontal="left" wrapText="1"/>
      <protection locked="0"/>
    </xf>
    <xf numFmtId="0" fontId="10" fillId="34" borderId="21" xfId="0" applyFont="1" applyFill="1" applyBorder="1" applyAlignment="1" applyProtection="1">
      <alignment horizontal="left" wrapText="1"/>
      <protection locked="0"/>
    </xf>
    <xf numFmtId="0" fontId="10" fillId="34" borderId="22" xfId="0" applyFont="1" applyFill="1" applyBorder="1" applyAlignment="1" applyProtection="1">
      <alignment horizontal="left" wrapText="1"/>
      <protection locked="0"/>
    </xf>
    <xf numFmtId="0" fontId="6" fillId="0" borderId="23" xfId="0" applyFont="1" applyBorder="1" applyAlignment="1" applyProtection="1">
      <alignment/>
      <protection locked="0"/>
    </xf>
    <xf numFmtId="0" fontId="3" fillId="35" borderId="21" xfId="0" applyFont="1" applyFill="1" applyBorder="1" applyAlignment="1" applyProtection="1">
      <alignment horizontal="center" wrapText="1"/>
      <protection locked="0"/>
    </xf>
    <xf numFmtId="0" fontId="15" fillId="0" borderId="0" xfId="0" applyFont="1" applyAlignment="1" applyProtection="1">
      <alignment/>
      <protection locked="0"/>
    </xf>
    <xf numFmtId="0" fontId="17" fillId="33" borderId="0" xfId="0" applyFont="1" applyFill="1" applyAlignment="1" applyProtection="1">
      <alignment/>
      <protection locked="0"/>
    </xf>
    <xf numFmtId="0" fontId="11" fillId="0" borderId="0" xfId="0"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protection locked="0"/>
    </xf>
    <xf numFmtId="0" fontId="15" fillId="33" borderId="0" xfId="0" applyFont="1" applyFill="1" applyAlignment="1" applyProtection="1">
      <alignment/>
      <protection locked="0"/>
    </xf>
    <xf numFmtId="0" fontId="0" fillId="0" borderId="0" xfId="0" applyFill="1" applyBorder="1" applyAlignment="1" applyProtection="1">
      <alignment/>
      <protection locked="0"/>
    </xf>
    <xf numFmtId="0" fontId="9" fillId="0" borderId="0" xfId="0" applyFont="1" applyFill="1" applyBorder="1" applyAlignment="1" applyProtection="1">
      <alignment wrapText="1"/>
      <protection locked="0"/>
    </xf>
    <xf numFmtId="165" fontId="3" fillId="0" borderId="0" xfId="49" applyFont="1" applyFill="1" applyBorder="1" applyAlignment="1" applyProtection="1">
      <alignment/>
      <protection locked="0"/>
    </xf>
    <xf numFmtId="164" fontId="2" fillId="0" borderId="0" xfId="0" applyNumberFormat="1" applyFont="1" applyFill="1" applyBorder="1" applyAlignment="1" applyProtection="1">
      <alignment/>
      <protection locked="0"/>
    </xf>
    <xf numFmtId="9" fontId="3" fillId="0" borderId="0" xfId="55" applyFont="1" applyFill="1" applyBorder="1" applyAlignment="1" applyProtection="1">
      <alignment/>
      <protection locked="0"/>
    </xf>
    <xf numFmtId="0" fontId="14" fillId="0" borderId="0" xfId="0" applyFont="1" applyAlignment="1" applyProtection="1">
      <alignment/>
      <protection locked="0"/>
    </xf>
    <xf numFmtId="0" fontId="3" fillId="0" borderId="0" xfId="0" applyFont="1" applyFill="1" applyBorder="1" applyAlignment="1" applyProtection="1">
      <alignment/>
      <protection locked="0"/>
    </xf>
    <xf numFmtId="0" fontId="13" fillId="33" borderId="0" xfId="0" applyFont="1" applyFill="1" applyAlignment="1" applyProtection="1">
      <alignment/>
      <protection locked="0"/>
    </xf>
    <xf numFmtId="0" fontId="23" fillId="0" borderId="1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xf>
    <xf numFmtId="0" fontId="0" fillId="0" borderId="24" xfId="0" applyFont="1" applyFill="1" applyBorder="1" applyAlignment="1">
      <alignment horizontal="center" vertical="center"/>
    </xf>
    <xf numFmtId="0" fontId="0" fillId="0" borderId="0" xfId="0" applyBorder="1" applyAlignment="1">
      <alignment/>
    </xf>
    <xf numFmtId="0" fontId="0" fillId="0" borderId="0" xfId="0" applyFill="1" applyBorder="1" applyAlignment="1">
      <alignment/>
    </xf>
    <xf numFmtId="0" fontId="5" fillId="0" borderId="24" xfId="0" applyFont="1" applyBorder="1" applyAlignment="1">
      <alignment horizontal="justify" vertical="top" wrapText="1"/>
    </xf>
    <xf numFmtId="0" fontId="0" fillId="0" borderId="0" xfId="0" applyFill="1" applyAlignment="1">
      <alignment/>
    </xf>
    <xf numFmtId="0" fontId="2" fillId="0" borderId="0" xfId="0" applyFont="1" applyFill="1" applyBorder="1" applyAlignment="1">
      <alignment vertical="center"/>
    </xf>
    <xf numFmtId="0" fontId="0" fillId="0" borderId="0" xfId="0" applyFill="1" applyAlignment="1">
      <alignment horizontal="center"/>
    </xf>
    <xf numFmtId="0" fontId="2" fillId="0" borderId="0" xfId="0" applyFont="1" applyFill="1" applyAlignment="1">
      <alignment/>
    </xf>
    <xf numFmtId="0" fontId="0" fillId="0" borderId="24" xfId="0" applyFill="1" applyBorder="1" applyAlignment="1">
      <alignment horizontal="center"/>
    </xf>
    <xf numFmtId="0" fontId="0" fillId="0" borderId="0" xfId="0" applyFill="1" applyBorder="1" applyAlignment="1">
      <alignment horizontal="center" vertical="center" textRotation="90" wrapText="1"/>
    </xf>
    <xf numFmtId="0" fontId="0" fillId="0" borderId="24" xfId="0" applyFill="1" applyBorder="1" applyAlignment="1">
      <alignment horizontal="center" vertical="center"/>
    </xf>
    <xf numFmtId="0" fontId="0" fillId="0" borderId="0" xfId="0"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horizontal="justify" wrapText="1"/>
    </xf>
    <xf numFmtId="0" fontId="2" fillId="0" borderId="24" xfId="0" applyNumberFormat="1" applyFont="1" applyBorder="1" applyAlignment="1" quotePrefix="1">
      <alignment horizontal="left" vertical="top"/>
    </xf>
    <xf numFmtId="0" fontId="0" fillId="0" borderId="0" xfId="0" applyAlignment="1">
      <alignment horizontal="center" vertical="center" textRotation="90"/>
    </xf>
    <xf numFmtId="0" fontId="25" fillId="0" borderId="0" xfId="46" applyFont="1" applyFill="1" applyBorder="1" applyAlignment="1" applyProtection="1">
      <alignment horizontal="center" vertical="center" textRotation="90"/>
      <protection/>
    </xf>
    <xf numFmtId="0" fontId="2" fillId="0" borderId="0" xfId="0" applyNumberFormat="1" applyFont="1" applyBorder="1" applyAlignment="1" quotePrefix="1">
      <alignment horizontal="left" vertical="top"/>
    </xf>
    <xf numFmtId="0" fontId="0" fillId="0" borderId="0" xfId="0" applyFill="1" applyBorder="1" applyAlignment="1">
      <alignment horizontal="justify" vertical="top" wrapText="1"/>
    </xf>
    <xf numFmtId="165" fontId="0" fillId="34" borderId="10" xfId="49" applyFont="1" applyFill="1" applyBorder="1" applyAlignment="1" applyProtection="1">
      <alignment horizontal="center" vertical="center"/>
      <protection/>
    </xf>
    <xf numFmtId="165" fontId="0" fillId="34" borderId="25" xfId="49" applyFont="1" applyFill="1" applyBorder="1" applyAlignment="1" applyProtection="1">
      <alignment horizontal="center" vertical="center"/>
      <protection/>
    </xf>
    <xf numFmtId="165" fontId="0" fillId="34" borderId="10" xfId="49" applyFont="1" applyFill="1" applyBorder="1" applyAlignment="1">
      <alignment horizontal="center" vertical="center"/>
    </xf>
    <xf numFmtId="2" fontId="0" fillId="34" borderId="25" xfId="49" applyNumberFormat="1" applyFont="1" applyFill="1" applyBorder="1" applyAlignment="1">
      <alignment horizontal="center" vertical="center"/>
    </xf>
    <xf numFmtId="165" fontId="0" fillId="34" borderId="26" xfId="49" applyFont="1" applyFill="1" applyBorder="1" applyAlignment="1">
      <alignment horizontal="center" vertical="center"/>
    </xf>
    <xf numFmtId="2" fontId="0" fillId="34" borderId="10" xfId="49" applyNumberFormat="1" applyFont="1" applyFill="1" applyBorder="1" applyAlignment="1">
      <alignment horizontal="center" vertical="center"/>
    </xf>
    <xf numFmtId="1" fontId="0" fillId="34" borderId="25" xfId="0" applyNumberFormat="1" applyFont="1" applyFill="1" applyBorder="1" applyAlignment="1" applyProtection="1">
      <alignment horizontal="center" vertical="center"/>
      <protection/>
    </xf>
    <xf numFmtId="1" fontId="0" fillId="34" borderId="10" xfId="0" applyNumberFormat="1" applyFont="1" applyFill="1" applyBorder="1" applyAlignment="1" applyProtection="1">
      <alignment horizontal="center" vertical="center"/>
      <protection/>
    </xf>
    <xf numFmtId="165" fontId="27" fillId="36" borderId="10" xfId="49" applyFont="1" applyFill="1" applyBorder="1" applyAlignment="1" applyProtection="1">
      <alignment horizontal="center" vertical="center" wrapText="1"/>
      <protection/>
    </xf>
    <xf numFmtId="165" fontId="2" fillId="36" borderId="25" xfId="49" applyFont="1" applyFill="1" applyBorder="1" applyAlignment="1" applyProtection="1">
      <alignment horizontal="center" vertical="center" wrapText="1"/>
      <protection/>
    </xf>
    <xf numFmtId="165" fontId="2" fillId="36" borderId="10" xfId="49" applyFont="1" applyFill="1" applyBorder="1" applyAlignment="1" applyProtection="1">
      <alignment horizontal="center" vertical="center" wrapText="1"/>
      <protection/>
    </xf>
    <xf numFmtId="165" fontId="27" fillId="36" borderId="16" xfId="49" applyFont="1" applyFill="1" applyBorder="1" applyAlignment="1" applyProtection="1">
      <alignment horizontal="center" vertical="center" wrapText="1"/>
      <protection/>
    </xf>
    <xf numFmtId="165" fontId="0" fillId="34" borderId="26" xfId="49" applyFont="1" applyFill="1" applyBorder="1" applyAlignment="1" applyProtection="1">
      <alignment horizontal="center" vertical="center"/>
      <protection/>
    </xf>
    <xf numFmtId="165" fontId="28" fillId="37" borderId="10" xfId="49" applyFont="1" applyFill="1" applyBorder="1" applyAlignment="1" applyProtection="1">
      <alignment horizontal="center" vertical="center" wrapText="1"/>
      <protection/>
    </xf>
    <xf numFmtId="2" fontId="0" fillId="34" borderId="25"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0" fontId="0" fillId="0" borderId="23" xfId="0" applyBorder="1" applyAlignment="1">
      <alignment horizontal="center" vertical="center" textRotation="90"/>
    </xf>
    <xf numFmtId="0" fontId="22"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30" fillId="0" borderId="0" xfId="0" applyFont="1" applyAlignment="1" applyProtection="1">
      <alignment/>
      <protection locked="0"/>
    </xf>
    <xf numFmtId="0" fontId="21" fillId="0" borderId="10" xfId="0" applyFont="1" applyBorder="1" applyAlignment="1">
      <alignment horizontal="justify" vertical="center" wrapText="1"/>
    </xf>
    <xf numFmtId="0" fontId="31" fillId="0" borderId="10" xfId="0" applyFont="1" applyBorder="1" applyAlignment="1">
      <alignment horizontal="justify" vertical="center" wrapText="1"/>
    </xf>
    <xf numFmtId="0" fontId="25" fillId="0" borderId="23" xfId="46" applyFont="1" applyFill="1" applyBorder="1" applyAlignment="1" applyProtection="1">
      <alignment horizontal="center" vertical="center" textRotation="90"/>
      <protection/>
    </xf>
    <xf numFmtId="0" fontId="0" fillId="0" borderId="23" xfId="0" applyFill="1" applyBorder="1" applyAlignment="1">
      <alignment/>
    </xf>
    <xf numFmtId="0" fontId="0" fillId="0" borderId="27" xfId="0" applyFill="1" applyBorder="1" applyAlignment="1">
      <alignment/>
    </xf>
    <xf numFmtId="0" fontId="3" fillId="0" borderId="23" xfId="0" applyFont="1" applyFill="1" applyBorder="1" applyAlignment="1">
      <alignment horizontal="center" vertical="center" textRotation="90"/>
    </xf>
    <xf numFmtId="0" fontId="0" fillId="0" borderId="23" xfId="0" applyFill="1" applyBorder="1" applyAlignment="1">
      <alignment horizontal="center" vertical="center" textRotation="90"/>
    </xf>
    <xf numFmtId="165" fontId="27" fillId="36" borderId="10" xfId="49" applyFont="1" applyFill="1" applyBorder="1" applyAlignment="1" applyProtection="1">
      <alignment horizontal="center" vertical="center" wrapText="1"/>
      <protection locked="0"/>
    </xf>
    <xf numFmtId="0" fontId="0" fillId="38" borderId="0" xfId="0" applyFill="1" applyAlignment="1" applyProtection="1">
      <alignment/>
      <protection locked="0"/>
    </xf>
    <xf numFmtId="0" fontId="3" fillId="6" borderId="22" xfId="0" applyFont="1" applyFill="1" applyBorder="1" applyAlignment="1" applyProtection="1">
      <alignment horizontal="left" wrapText="1"/>
      <protection locked="0"/>
    </xf>
    <xf numFmtId="2" fontId="2" fillId="16" borderId="28" xfId="0" applyNumberFormat="1" applyFont="1" applyFill="1" applyBorder="1" applyAlignment="1" applyProtection="1">
      <alignment horizontal="center" vertical="center" wrapText="1"/>
      <protection locked="0"/>
    </xf>
    <xf numFmtId="2" fontId="2" fillId="16" borderId="29" xfId="0" applyNumberFormat="1" applyFont="1" applyFill="1" applyBorder="1" applyAlignment="1" applyProtection="1">
      <alignment horizontal="center" vertical="center" wrapText="1"/>
      <protection locked="0"/>
    </xf>
    <xf numFmtId="165" fontId="0" fillId="16" borderId="10" xfId="49" applyFont="1" applyFill="1" applyBorder="1" applyAlignment="1" applyProtection="1">
      <alignment horizontal="center" vertical="center"/>
      <protection locked="0"/>
    </xf>
    <xf numFmtId="2" fontId="0" fillId="16" borderId="25" xfId="49" applyNumberFormat="1" applyFont="1" applyFill="1" applyBorder="1" applyAlignment="1" applyProtection="1">
      <alignment horizontal="center" vertical="center"/>
      <protection locked="0"/>
    </xf>
    <xf numFmtId="2" fontId="0" fillId="16" borderId="10" xfId="49" applyNumberFormat="1" applyFont="1" applyFill="1" applyBorder="1" applyAlignment="1" applyProtection="1">
      <alignment horizontal="center" vertical="center"/>
      <protection locked="0"/>
    </xf>
    <xf numFmtId="2" fontId="0" fillId="16" borderId="25" xfId="0" applyNumberFormat="1" applyFont="1" applyFill="1" applyBorder="1" applyAlignment="1" applyProtection="1">
      <alignment horizontal="center" vertical="center"/>
      <protection locked="0"/>
    </xf>
    <xf numFmtId="165" fontId="0" fillId="16" borderId="26" xfId="49" applyFont="1" applyFill="1" applyBorder="1" applyAlignment="1" applyProtection="1">
      <alignment horizontal="center" vertical="center"/>
      <protection locked="0"/>
    </xf>
    <xf numFmtId="2" fontId="0" fillId="16" borderId="10" xfId="0" applyNumberFormat="1" applyFont="1" applyFill="1" applyBorder="1" applyAlignment="1" applyProtection="1">
      <alignment horizontal="center" vertical="center"/>
      <protection locked="0"/>
    </xf>
    <xf numFmtId="165" fontId="0" fillId="16" borderId="30" xfId="49" applyFont="1" applyFill="1" applyBorder="1" applyAlignment="1" applyProtection="1">
      <alignment horizontal="center" vertical="center"/>
      <protection locked="0"/>
    </xf>
    <xf numFmtId="2" fontId="0" fillId="16" borderId="31" xfId="0" applyNumberFormat="1" applyFont="1" applyFill="1" applyBorder="1" applyAlignment="1" applyProtection="1">
      <alignment horizontal="center" vertical="center"/>
      <protection locked="0"/>
    </xf>
    <xf numFmtId="165" fontId="0" fillId="16" borderId="27" xfId="49" applyFont="1" applyFill="1" applyBorder="1" applyAlignment="1" applyProtection="1">
      <alignment horizontal="center" vertical="center"/>
      <protection locked="0"/>
    </xf>
    <xf numFmtId="2" fontId="0" fillId="16" borderId="30" xfId="0" applyNumberFormat="1" applyFont="1" applyFill="1" applyBorder="1" applyAlignment="1" applyProtection="1">
      <alignment horizontal="center" vertical="center"/>
      <protection locked="0"/>
    </xf>
    <xf numFmtId="0" fontId="3" fillId="6" borderId="21" xfId="0" applyFont="1" applyFill="1" applyBorder="1" applyAlignment="1" applyProtection="1">
      <alignment horizontal="center" wrapText="1"/>
      <protection locked="0"/>
    </xf>
    <xf numFmtId="165" fontId="2" fillId="6" borderId="10" xfId="49" applyFont="1" applyFill="1" applyBorder="1" applyAlignment="1" applyProtection="1">
      <alignment horizontal="center" vertical="center" wrapText="1"/>
      <protection/>
    </xf>
    <xf numFmtId="0" fontId="3" fillId="6" borderId="32" xfId="0" applyFont="1" applyFill="1" applyBorder="1" applyAlignment="1" applyProtection="1">
      <alignment horizontal="center" wrapText="1"/>
      <protection locked="0"/>
    </xf>
    <xf numFmtId="164" fontId="2" fillId="6" borderId="10" xfId="49" applyNumberFormat="1" applyFont="1" applyFill="1" applyBorder="1" applyAlignment="1" applyProtection="1">
      <alignment horizontal="center" vertical="center" wrapText="1"/>
      <protection/>
    </xf>
    <xf numFmtId="165" fontId="2" fillId="6" borderId="26" xfId="49" applyFont="1" applyFill="1" applyBorder="1" applyAlignment="1" applyProtection="1">
      <alignment horizontal="center" vertical="center"/>
      <protection/>
    </xf>
    <xf numFmtId="2" fontId="2" fillId="6" borderId="10" xfId="0" applyNumberFormat="1" applyFont="1" applyFill="1" applyBorder="1" applyAlignment="1" applyProtection="1">
      <alignment horizontal="center" vertical="center"/>
      <protection/>
    </xf>
    <xf numFmtId="167" fontId="0" fillId="6" borderId="10" xfId="0" applyNumberFormat="1" applyFont="1" applyFill="1" applyBorder="1" applyAlignment="1" applyProtection="1">
      <alignment horizontal="center" wrapText="1"/>
      <protection/>
    </xf>
    <xf numFmtId="165" fontId="2" fillId="6" borderId="16" xfId="49" applyFont="1" applyFill="1" applyBorder="1" applyAlignment="1" applyProtection="1">
      <alignment horizontal="center" vertical="center"/>
      <protection/>
    </xf>
    <xf numFmtId="165" fontId="2" fillId="6" borderId="19" xfId="49" applyFont="1" applyFill="1" applyBorder="1" applyAlignment="1" applyProtection="1">
      <alignment horizontal="center" vertical="center"/>
      <protection/>
    </xf>
    <xf numFmtId="165" fontId="0" fillId="34" borderId="10" xfId="49" applyFont="1" applyFill="1" applyBorder="1" applyAlignment="1" applyProtection="1">
      <alignment vertical="center"/>
      <protection/>
    </xf>
    <xf numFmtId="165" fontId="0" fillId="16" borderId="10" xfId="49" applyFont="1" applyFill="1" applyBorder="1" applyAlignment="1" applyProtection="1">
      <alignment vertical="center"/>
      <protection locked="0"/>
    </xf>
    <xf numFmtId="167" fontId="29" fillId="34" borderId="10" xfId="0" applyNumberFormat="1" applyFont="1" applyFill="1" applyBorder="1" applyAlignment="1" applyProtection="1">
      <alignment horizontal="left" wrapText="1"/>
      <protection/>
    </xf>
    <xf numFmtId="167" fontId="29" fillId="34" borderId="10" xfId="0" applyNumberFormat="1" applyFont="1" applyFill="1" applyBorder="1" applyAlignment="1" applyProtection="1">
      <alignment horizontal="center" wrapText="1"/>
      <protection/>
    </xf>
    <xf numFmtId="165" fontId="2" fillId="16" borderId="28" xfId="0" applyNumberFormat="1" applyFont="1" applyFill="1" applyBorder="1" applyAlignment="1" applyProtection="1">
      <alignment horizontal="center" vertical="center" wrapText="1"/>
      <protection locked="0"/>
    </xf>
    <xf numFmtId="165" fontId="0" fillId="34" borderId="25" xfId="49" applyNumberFormat="1" applyFont="1" applyFill="1" applyBorder="1" applyAlignment="1" applyProtection="1">
      <alignment horizontal="center" vertical="center"/>
      <protection/>
    </xf>
    <xf numFmtId="165" fontId="0" fillId="16" borderId="25" xfId="49" applyNumberFormat="1" applyFont="1" applyFill="1" applyBorder="1" applyAlignment="1" applyProtection="1">
      <alignment horizontal="center" vertical="center"/>
      <protection locked="0"/>
    </xf>
    <xf numFmtId="165" fontId="0" fillId="34" borderId="25" xfId="49" applyNumberFormat="1" applyFont="1" applyFill="1" applyBorder="1" applyAlignment="1">
      <alignment horizontal="center" vertical="center"/>
    </xf>
    <xf numFmtId="165" fontId="0" fillId="16" borderId="10" xfId="49" applyNumberFormat="1" applyFont="1" applyFill="1" applyBorder="1" applyAlignment="1" applyProtection="1">
      <alignment horizontal="center" vertical="center"/>
      <protection locked="0"/>
    </xf>
    <xf numFmtId="165" fontId="2" fillId="6" borderId="25" xfId="0" applyNumberFormat="1" applyFont="1" applyFill="1" applyBorder="1" applyAlignment="1" applyProtection="1">
      <alignment horizontal="center" vertical="center" wrapText="1"/>
      <protection/>
    </xf>
    <xf numFmtId="165" fontId="0" fillId="16" borderId="31" xfId="49" applyNumberFormat="1" applyFont="1" applyFill="1" applyBorder="1" applyAlignment="1" applyProtection="1">
      <alignment horizontal="center" vertical="center"/>
      <protection locked="0"/>
    </xf>
    <xf numFmtId="167" fontId="0" fillId="34" borderId="33" xfId="49" applyNumberFormat="1" applyFont="1" applyFill="1" applyBorder="1" applyAlignment="1" applyProtection="1">
      <alignment horizontal="center" vertical="center"/>
      <protection/>
    </xf>
    <xf numFmtId="167" fontId="0" fillId="6" borderId="33" xfId="0" applyNumberFormat="1" applyFont="1" applyFill="1" applyBorder="1" applyAlignment="1" applyProtection="1">
      <alignment horizontal="center" wrapText="1"/>
      <protection/>
    </xf>
    <xf numFmtId="167" fontId="0" fillId="6" borderId="33" xfId="0" applyNumberFormat="1" applyFont="1" applyFill="1" applyBorder="1" applyAlignment="1" applyProtection="1">
      <alignment horizontal="center" vertical="center" wrapText="1"/>
      <protection/>
    </xf>
    <xf numFmtId="167" fontId="0" fillId="34" borderId="22" xfId="49" applyNumberFormat="1" applyFont="1" applyFill="1" applyBorder="1" applyAlignment="1" applyProtection="1">
      <alignment horizontal="center" vertical="center"/>
      <protection/>
    </xf>
    <xf numFmtId="167" fontId="0" fillId="6" borderId="22" xfId="0" applyNumberFormat="1" applyFont="1" applyFill="1" applyBorder="1" applyAlignment="1" applyProtection="1">
      <alignment horizontal="center" wrapText="1"/>
      <protection/>
    </xf>
    <xf numFmtId="167" fontId="0" fillId="34" borderId="21" xfId="49" applyNumberFormat="1" applyFont="1" applyFill="1" applyBorder="1" applyAlignment="1" applyProtection="1">
      <alignment horizontal="center" vertical="center"/>
      <protection/>
    </xf>
    <xf numFmtId="167" fontId="2" fillId="36" borderId="22" xfId="49" applyNumberFormat="1" applyFont="1" applyFill="1" applyBorder="1" applyAlignment="1" applyProtection="1">
      <alignment horizontal="center" vertical="center" wrapText="1"/>
      <protection/>
    </xf>
    <xf numFmtId="167" fontId="0" fillId="34" borderId="21" xfId="0" applyNumberFormat="1" applyFont="1" applyFill="1" applyBorder="1" applyAlignment="1" applyProtection="1">
      <alignment horizontal="center" vertical="center"/>
      <protection/>
    </xf>
    <xf numFmtId="167" fontId="0" fillId="34" borderId="22" xfId="0" applyNumberFormat="1" applyFont="1" applyFill="1" applyBorder="1" applyAlignment="1" applyProtection="1">
      <alignment horizontal="center" vertical="center"/>
      <protection/>
    </xf>
    <xf numFmtId="0" fontId="0" fillId="0" borderId="34" xfId="0" applyFont="1" applyBorder="1" applyAlignment="1" applyProtection="1">
      <alignment horizontal="center" vertical="center"/>
      <protection locked="0"/>
    </xf>
    <xf numFmtId="0" fontId="0" fillId="0" borderId="10" xfId="0" applyBorder="1" applyAlignment="1">
      <alignment/>
    </xf>
    <xf numFmtId="0" fontId="0" fillId="0" borderId="19" xfId="0" applyBorder="1" applyAlignment="1">
      <alignment/>
    </xf>
    <xf numFmtId="0" fontId="0" fillId="0" borderId="16" xfId="0" applyBorder="1" applyAlignment="1">
      <alignment/>
    </xf>
    <xf numFmtId="0" fontId="0" fillId="0" borderId="29" xfId="0" applyBorder="1" applyAlignment="1">
      <alignment/>
    </xf>
    <xf numFmtId="0" fontId="2" fillId="0" borderId="10" xfId="0" applyFont="1" applyBorder="1" applyAlignment="1" applyProtection="1">
      <alignment/>
      <protection locked="0"/>
    </xf>
    <xf numFmtId="0" fontId="0" fillId="6" borderId="10" xfId="0" applyFill="1" applyBorder="1" applyAlignment="1">
      <alignment/>
    </xf>
    <xf numFmtId="0" fontId="0" fillId="0" borderId="29" xfId="0" applyBorder="1" applyAlignment="1" applyProtection="1">
      <alignment horizontal="center" wrapText="1"/>
      <protection locked="0"/>
    </xf>
    <xf numFmtId="0" fontId="3" fillId="35" borderId="19" xfId="0" applyFont="1" applyFill="1" applyBorder="1" applyAlignment="1" applyProtection="1">
      <alignment horizontal="center" wrapText="1"/>
      <protection locked="0"/>
    </xf>
    <xf numFmtId="167" fontId="10" fillId="34" borderId="10" xfId="0" applyNumberFormat="1" applyFont="1" applyFill="1" applyBorder="1" applyAlignment="1" applyProtection="1">
      <alignment horizontal="left" wrapText="1"/>
      <protection/>
    </xf>
    <xf numFmtId="0" fontId="75" fillId="38" borderId="0" xfId="46" applyFont="1" applyFill="1" applyBorder="1" applyAlignment="1" applyProtection="1">
      <alignment horizontal="center"/>
      <protection locked="0"/>
    </xf>
    <xf numFmtId="0" fontId="19" fillId="38" borderId="0" xfId="46" applyFont="1" applyFill="1" applyBorder="1" applyAlignment="1" applyProtection="1">
      <alignment horizontal="center" vertical="center"/>
      <protection locked="0"/>
    </xf>
    <xf numFmtId="0" fontId="0" fillId="38" borderId="0" xfId="0" applyFill="1" applyAlignment="1">
      <alignment/>
    </xf>
    <xf numFmtId="0" fontId="0" fillId="38" borderId="0" xfId="0" applyFill="1" applyBorder="1" applyAlignment="1">
      <alignment/>
    </xf>
    <xf numFmtId="0" fontId="5" fillId="38" borderId="24" xfId="0" applyFont="1" applyFill="1" applyBorder="1" applyAlignment="1">
      <alignment horizontal="justify" vertical="top" wrapText="1"/>
    </xf>
    <xf numFmtId="0" fontId="0" fillId="38" borderId="0" xfId="0" applyFill="1" applyAlignment="1">
      <alignment horizontal="left"/>
    </xf>
    <xf numFmtId="0" fontId="0" fillId="38" borderId="0" xfId="0" applyFill="1" applyAlignment="1">
      <alignment vertical="center"/>
    </xf>
    <xf numFmtId="0" fontId="2" fillId="16" borderId="10" xfId="0" applyFont="1" applyFill="1" applyBorder="1" applyAlignment="1">
      <alignment horizontal="center" vertical="center"/>
    </xf>
    <xf numFmtId="0" fontId="2" fillId="16" borderId="10" xfId="0" applyFont="1" applyFill="1" applyBorder="1" applyAlignment="1">
      <alignment horizontal="center" vertical="center" wrapText="1"/>
    </xf>
    <xf numFmtId="49" fontId="0" fillId="38" borderId="10" xfId="0" applyNumberFormat="1" applyFont="1" applyFill="1" applyBorder="1" applyAlignment="1" quotePrefix="1">
      <alignment horizontal="center" vertical="center"/>
    </xf>
    <xf numFmtId="0" fontId="2" fillId="4" borderId="10" xfId="0" applyFont="1" applyFill="1" applyBorder="1" applyAlignment="1">
      <alignment horizontal="center" vertical="center" wrapText="1"/>
    </xf>
    <xf numFmtId="0" fontId="0" fillId="38" borderId="10" xfId="0" applyFont="1" applyFill="1" applyBorder="1" applyAlignment="1">
      <alignment horizontal="center" vertical="center"/>
    </xf>
    <xf numFmtId="0" fontId="0" fillId="38" borderId="10" xfId="0" applyFont="1" applyFill="1" applyBorder="1" applyAlignment="1" quotePrefix="1">
      <alignment horizontal="center" vertical="center"/>
    </xf>
    <xf numFmtId="0" fontId="0" fillId="38" borderId="10" xfId="0" applyFont="1" applyFill="1" applyBorder="1" applyAlignment="1">
      <alignment horizontal="center" vertical="center" wrapText="1"/>
    </xf>
    <xf numFmtId="0" fontId="76" fillId="38" borderId="10" xfId="0" applyFont="1" applyFill="1" applyBorder="1" applyAlignment="1">
      <alignment horizontal="center" vertical="center"/>
    </xf>
    <xf numFmtId="0" fontId="76" fillId="4" borderId="10" xfId="0" applyFont="1" applyFill="1" applyBorder="1" applyAlignment="1">
      <alignment horizontal="center" vertical="center"/>
    </xf>
    <xf numFmtId="0" fontId="0" fillId="38" borderId="10" xfId="0" applyFont="1" applyFill="1" applyBorder="1" applyAlignment="1">
      <alignment horizontal="left" vertical="center" wrapText="1"/>
    </xf>
    <xf numFmtId="0" fontId="2" fillId="4" borderId="10" xfId="0" applyFont="1" applyFill="1" applyBorder="1" applyAlignment="1">
      <alignment horizontal="center" vertical="center"/>
    </xf>
    <xf numFmtId="0" fontId="2" fillId="4" borderId="10" xfId="0" applyFont="1" applyFill="1" applyBorder="1" applyAlignment="1" quotePrefix="1">
      <alignment horizontal="center" vertical="center"/>
    </xf>
    <xf numFmtId="49" fontId="2" fillId="4" borderId="10" xfId="0" applyNumberFormat="1" applyFont="1" applyFill="1" applyBorder="1" applyAlignment="1" quotePrefix="1">
      <alignment horizontal="center" vertical="center"/>
    </xf>
    <xf numFmtId="0" fontId="15" fillId="38" borderId="0" xfId="0" applyFont="1" applyFill="1" applyAlignment="1" applyProtection="1">
      <alignment/>
      <protection locked="0"/>
    </xf>
    <xf numFmtId="0" fontId="0" fillId="38" borderId="0" xfId="0" applyFill="1" applyBorder="1" applyAlignment="1" applyProtection="1">
      <alignment/>
      <protection locked="0"/>
    </xf>
    <xf numFmtId="0" fontId="11" fillId="38" borderId="0" xfId="0" applyFont="1" applyFill="1" applyBorder="1" applyAlignment="1" applyProtection="1">
      <alignment horizontal="center"/>
      <protection locked="0"/>
    </xf>
    <xf numFmtId="164" fontId="11" fillId="38" borderId="0" xfId="0" applyNumberFormat="1" applyFont="1" applyFill="1" applyBorder="1" applyAlignment="1" applyProtection="1">
      <alignment horizontal="center"/>
      <protection locked="0"/>
    </xf>
    <xf numFmtId="0" fontId="35" fillId="38" borderId="0" xfId="0" applyFont="1" applyFill="1" applyAlignment="1" applyProtection="1">
      <alignment/>
      <protection locked="0"/>
    </xf>
    <xf numFmtId="0" fontId="9" fillId="38" borderId="0" xfId="0" applyFont="1" applyFill="1" applyBorder="1" applyAlignment="1" applyProtection="1">
      <alignment wrapText="1"/>
      <protection locked="0"/>
    </xf>
    <xf numFmtId="165" fontId="3" fillId="38" borderId="0" xfId="49" applyFont="1" applyFill="1" applyBorder="1" applyAlignment="1" applyProtection="1">
      <alignment/>
      <protection locked="0"/>
    </xf>
    <xf numFmtId="164" fontId="2" fillId="38" borderId="0" xfId="0" applyNumberFormat="1" applyFont="1" applyFill="1" applyBorder="1" applyAlignment="1" applyProtection="1">
      <alignment/>
      <protection locked="0"/>
    </xf>
    <xf numFmtId="0" fontId="3" fillId="38" borderId="0" xfId="0" applyFont="1" applyFill="1" applyBorder="1" applyAlignment="1" applyProtection="1">
      <alignment/>
      <protection locked="0"/>
    </xf>
    <xf numFmtId="0" fontId="7" fillId="38" borderId="0" xfId="0" applyFont="1" applyFill="1" applyAlignment="1" applyProtection="1">
      <alignment/>
      <protection locked="0"/>
    </xf>
    <xf numFmtId="0" fontId="0" fillId="0" borderId="35" xfId="0" applyBorder="1" applyAlignment="1" applyProtection="1">
      <alignment horizontal="center" vertical="center" wrapText="1"/>
      <protection locked="0"/>
    </xf>
    <xf numFmtId="0" fontId="0" fillId="0" borderId="19" xfId="0" applyBorder="1" applyAlignment="1" applyProtection="1">
      <alignment horizontal="center" wrapText="1"/>
      <protection locked="0"/>
    </xf>
    <xf numFmtId="0" fontId="4" fillId="0" borderId="24" xfId="0" applyFont="1" applyFill="1" applyBorder="1" applyAlignment="1" applyProtection="1">
      <alignment horizontal="left" wrapText="1"/>
      <protection locked="0"/>
    </xf>
    <xf numFmtId="0" fontId="0" fillId="0" borderId="36" xfId="0" applyBorder="1" applyAlignment="1" applyProtection="1">
      <alignment horizontal="center" vertical="center" wrapText="1"/>
      <protection locked="0"/>
    </xf>
    <xf numFmtId="0" fontId="0" fillId="0" borderId="27" xfId="0" applyBorder="1" applyAlignment="1">
      <alignment/>
    </xf>
    <xf numFmtId="0" fontId="4" fillId="0" borderId="37" xfId="0" applyFont="1" applyFill="1" applyBorder="1" applyAlignment="1" applyProtection="1">
      <alignment horizontal="left" wrapText="1"/>
      <protection locked="0"/>
    </xf>
    <xf numFmtId="0" fontId="0" fillId="0" borderId="22" xfId="0" applyBorder="1" applyAlignment="1" applyProtection="1">
      <alignment horizontal="center" wrapText="1"/>
      <protection locked="0"/>
    </xf>
    <xf numFmtId="0" fontId="3" fillId="35" borderId="22" xfId="0" applyFont="1" applyFill="1" applyBorder="1" applyAlignment="1" applyProtection="1">
      <alignment horizontal="center" wrapText="1"/>
      <protection locked="0"/>
    </xf>
    <xf numFmtId="0" fontId="0" fillId="0" borderId="22" xfId="0" applyBorder="1" applyAlignment="1" applyProtection="1">
      <alignment/>
      <protection locked="0"/>
    </xf>
    <xf numFmtId="0" fontId="3" fillId="35" borderId="38" xfId="0" applyFont="1" applyFill="1" applyBorder="1" applyAlignment="1" applyProtection="1">
      <alignment horizontal="center" wrapText="1"/>
      <protection locked="0"/>
    </xf>
    <xf numFmtId="167" fontId="0" fillId="6" borderId="30" xfId="0" applyNumberFormat="1" applyFont="1" applyFill="1" applyBorder="1" applyAlignment="1" applyProtection="1">
      <alignment horizontal="center" wrapText="1"/>
      <protection/>
    </xf>
    <xf numFmtId="167" fontId="36" fillId="36" borderId="33" xfId="49" applyNumberFormat="1" applyFont="1" applyFill="1" applyBorder="1" applyAlignment="1" applyProtection="1">
      <alignment horizontal="center" vertical="center" wrapText="1"/>
      <protection/>
    </xf>
    <xf numFmtId="167" fontId="0" fillId="36" borderId="33" xfId="49" applyNumberFormat="1" applyFont="1" applyFill="1" applyBorder="1" applyAlignment="1" applyProtection="1">
      <alignment horizontal="center" vertical="center" wrapText="1"/>
      <protection/>
    </xf>
    <xf numFmtId="2" fontId="0" fillId="6" borderId="25" xfId="0" applyNumberFormat="1" applyFont="1" applyFill="1" applyBorder="1" applyAlignment="1" applyProtection="1">
      <alignment horizontal="center" vertical="center"/>
      <protection/>
    </xf>
    <xf numFmtId="167" fontId="0" fillId="6" borderId="16" xfId="0" applyNumberFormat="1" applyFont="1" applyFill="1" applyBorder="1" applyAlignment="1" applyProtection="1">
      <alignment horizontal="center" wrapText="1"/>
      <protection/>
    </xf>
    <xf numFmtId="167" fontId="0" fillId="36" borderId="22" xfId="49" applyNumberFormat="1" applyFont="1" applyFill="1" applyBorder="1" applyAlignment="1" applyProtection="1">
      <alignment horizontal="center" vertical="center" wrapText="1"/>
      <protection/>
    </xf>
    <xf numFmtId="165" fontId="0" fillId="6" borderId="10" xfId="49" applyFont="1" applyFill="1" applyBorder="1" applyAlignment="1" applyProtection="1">
      <alignment horizontal="center" vertical="center"/>
      <protection/>
    </xf>
    <xf numFmtId="167" fontId="0" fillId="6" borderId="19" xfId="0" applyNumberFormat="1" applyFont="1" applyFill="1" applyBorder="1" applyAlignment="1" applyProtection="1">
      <alignment horizontal="center" wrapText="1"/>
      <protection/>
    </xf>
    <xf numFmtId="0" fontId="0" fillId="0" borderId="32" xfId="0" applyBorder="1" applyAlignment="1" applyProtection="1">
      <alignment horizontal="center" wrapText="1"/>
      <protection locked="0"/>
    </xf>
    <xf numFmtId="0" fontId="4" fillId="0" borderId="20" xfId="0" applyFont="1" applyFill="1" applyBorder="1" applyAlignment="1" applyProtection="1">
      <alignment horizontal="left" wrapText="1"/>
      <protection locked="0"/>
    </xf>
    <xf numFmtId="165" fontId="0" fillId="16" borderId="16" xfId="49" applyFont="1" applyFill="1" applyBorder="1" applyAlignment="1" applyProtection="1">
      <alignment horizontal="center" vertical="center"/>
      <protection locked="0"/>
    </xf>
    <xf numFmtId="165" fontId="0" fillId="16" borderId="39" xfId="49" applyNumberFormat="1" applyFont="1" applyFill="1" applyBorder="1" applyAlignment="1" applyProtection="1">
      <alignment horizontal="center" vertical="center"/>
      <protection locked="0"/>
    </xf>
    <xf numFmtId="167" fontId="0" fillId="6" borderId="40" xfId="0" applyNumberFormat="1" applyFont="1" applyFill="1" applyBorder="1" applyAlignment="1" applyProtection="1">
      <alignment horizontal="center" wrapText="1"/>
      <protection/>
    </xf>
    <xf numFmtId="2" fontId="0" fillId="16" borderId="39" xfId="0" applyNumberFormat="1" applyFont="1" applyFill="1" applyBorder="1" applyAlignment="1" applyProtection="1">
      <alignment horizontal="center" vertical="center"/>
      <protection locked="0"/>
    </xf>
    <xf numFmtId="165" fontId="0" fillId="16" borderId="41" xfId="49" applyFont="1" applyFill="1" applyBorder="1" applyAlignment="1" applyProtection="1">
      <alignment horizontal="center" vertical="center"/>
      <protection locked="0"/>
    </xf>
    <xf numFmtId="2" fontId="0" fillId="16" borderId="16" xfId="0" applyNumberFormat="1" applyFont="1" applyFill="1" applyBorder="1" applyAlignment="1" applyProtection="1">
      <alignment horizontal="center" vertical="center"/>
      <protection locked="0"/>
    </xf>
    <xf numFmtId="0" fontId="0" fillId="0" borderId="37" xfId="0" applyBorder="1" applyAlignment="1" applyProtection="1">
      <alignment horizontal="center" wrapText="1"/>
      <protection locked="0"/>
    </xf>
    <xf numFmtId="0" fontId="0" fillId="0" borderId="30" xfId="0" applyBorder="1" applyAlignment="1">
      <alignment/>
    </xf>
    <xf numFmtId="167" fontId="0" fillId="6" borderId="42" xfId="0" applyNumberFormat="1" applyFont="1" applyFill="1" applyBorder="1" applyAlignment="1" applyProtection="1">
      <alignment horizontal="center" wrapText="1"/>
      <protection/>
    </xf>
    <xf numFmtId="167" fontId="0" fillId="6" borderId="37" xfId="0" applyNumberFormat="1" applyFont="1" applyFill="1" applyBorder="1" applyAlignment="1" applyProtection="1">
      <alignment horizontal="center" wrapText="1"/>
      <protection/>
    </xf>
    <xf numFmtId="0" fontId="2" fillId="0" borderId="16" xfId="0" applyFont="1" applyBorder="1" applyAlignment="1" applyProtection="1">
      <alignment/>
      <protection locked="0"/>
    </xf>
    <xf numFmtId="0" fontId="6" fillId="0" borderId="16" xfId="0" applyFont="1" applyBorder="1" applyAlignment="1" applyProtection="1">
      <alignment/>
      <protection locked="0"/>
    </xf>
    <xf numFmtId="165" fontId="0" fillId="34" borderId="16" xfId="49" applyNumberFormat="1" applyFont="1" applyFill="1" applyBorder="1" applyAlignment="1" applyProtection="1">
      <alignment horizontal="center" vertical="center"/>
      <protection/>
    </xf>
    <xf numFmtId="165" fontId="0" fillId="34" borderId="16" xfId="49" applyFont="1" applyFill="1" applyBorder="1" applyAlignment="1" applyProtection="1">
      <alignment horizontal="center" vertical="center"/>
      <protection/>
    </xf>
    <xf numFmtId="165" fontId="2" fillId="6" borderId="19" xfId="49" applyNumberFormat="1" applyFont="1" applyFill="1" applyBorder="1" applyAlignment="1" applyProtection="1">
      <alignment horizontal="center" vertical="center"/>
      <protection/>
    </xf>
    <xf numFmtId="165" fontId="27" fillId="36" borderId="19" xfId="49" applyFont="1" applyFill="1" applyBorder="1" applyAlignment="1" applyProtection="1">
      <alignment horizontal="center" vertical="center" wrapText="1"/>
      <protection/>
    </xf>
    <xf numFmtId="165" fontId="2" fillId="36" borderId="19" xfId="49" applyFont="1" applyFill="1" applyBorder="1" applyAlignment="1" applyProtection="1">
      <alignment horizontal="center" vertical="center" wrapText="1"/>
      <protection/>
    </xf>
    <xf numFmtId="0" fontId="0" fillId="0" borderId="24"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3" fillId="35" borderId="13" xfId="0" applyFont="1" applyFill="1" applyBorder="1" applyAlignment="1" applyProtection="1">
      <alignment horizontal="center" wrapText="1"/>
      <protection locked="0"/>
    </xf>
    <xf numFmtId="167" fontId="36" fillId="36" borderId="43" xfId="49" applyNumberFormat="1" applyFont="1" applyFill="1" applyBorder="1" applyAlignment="1" applyProtection="1">
      <alignment horizontal="center" vertical="center" wrapText="1"/>
      <protection/>
    </xf>
    <xf numFmtId="165" fontId="2" fillId="36" borderId="44" xfId="49" applyFont="1" applyFill="1" applyBorder="1" applyAlignment="1" applyProtection="1">
      <alignment horizontal="center" vertical="center" wrapText="1"/>
      <protection/>
    </xf>
    <xf numFmtId="167" fontId="0" fillId="36" borderId="38" xfId="49" applyNumberFormat="1" applyFont="1" applyFill="1" applyBorder="1" applyAlignment="1" applyProtection="1">
      <alignment horizontal="center" vertical="center" wrapText="1"/>
      <protection/>
    </xf>
    <xf numFmtId="0" fontId="3" fillId="35" borderId="20" xfId="0" applyFont="1" applyFill="1" applyBorder="1" applyAlignment="1" applyProtection="1">
      <alignment horizontal="center" wrapText="1"/>
      <protection locked="0"/>
    </xf>
    <xf numFmtId="165" fontId="2" fillId="6" borderId="16" xfId="49" applyNumberFormat="1" applyFont="1" applyFill="1" applyBorder="1" applyAlignment="1" applyProtection="1">
      <alignment horizontal="center" vertical="center"/>
      <protection/>
    </xf>
    <xf numFmtId="167" fontId="0" fillId="39" borderId="16" xfId="49" applyNumberFormat="1" applyFont="1" applyFill="1" applyBorder="1" applyAlignment="1" applyProtection="1">
      <alignment horizontal="center" vertical="center" wrapText="1"/>
      <protection/>
    </xf>
    <xf numFmtId="165" fontId="2" fillId="36" borderId="16" xfId="49" applyFont="1" applyFill="1" applyBorder="1" applyAlignment="1" applyProtection="1">
      <alignment horizontal="center" vertical="center" wrapText="1"/>
      <protection/>
    </xf>
    <xf numFmtId="167" fontId="2" fillId="39" borderId="16" xfId="49" applyNumberFormat="1" applyFont="1" applyFill="1" applyBorder="1" applyAlignment="1" applyProtection="1">
      <alignment horizontal="center" vertical="center" wrapText="1"/>
      <protection/>
    </xf>
    <xf numFmtId="2" fontId="0" fillId="6" borderId="19" xfId="49" applyNumberFormat="1" applyFont="1" applyFill="1" applyBorder="1" applyAlignment="1" applyProtection="1">
      <alignment horizontal="center" vertical="center"/>
      <protection/>
    </xf>
    <xf numFmtId="165" fontId="2" fillId="40" borderId="10" xfId="49" applyFont="1" applyFill="1" applyBorder="1" applyAlignment="1" applyProtection="1">
      <alignment horizontal="center" vertical="center"/>
      <protection/>
    </xf>
    <xf numFmtId="167" fontId="0" fillId="40" borderId="10" xfId="0" applyNumberFormat="1" applyFont="1" applyFill="1" applyBorder="1" applyAlignment="1" applyProtection="1">
      <alignment horizontal="center" wrapText="1"/>
      <protection/>
    </xf>
    <xf numFmtId="0" fontId="0" fillId="40" borderId="10" xfId="0" applyFill="1" applyBorder="1" applyAlignment="1">
      <alignment/>
    </xf>
    <xf numFmtId="0" fontId="3" fillId="40" borderId="22" xfId="0" applyFont="1" applyFill="1" applyBorder="1" applyAlignment="1" applyProtection="1">
      <alignment horizontal="left" wrapText="1"/>
      <protection locked="0"/>
    </xf>
    <xf numFmtId="0" fontId="0" fillId="40" borderId="19" xfId="0" applyFill="1" applyBorder="1" applyAlignment="1">
      <alignment/>
    </xf>
    <xf numFmtId="0" fontId="3" fillId="40" borderId="38" xfId="0" applyFont="1" applyFill="1" applyBorder="1" applyAlignment="1" applyProtection="1">
      <alignment horizontal="left" wrapText="1"/>
      <protection locked="0"/>
    </xf>
    <xf numFmtId="165" fontId="2" fillId="40" borderId="10" xfId="49" applyFont="1" applyFill="1" applyBorder="1" applyAlignment="1" applyProtection="1">
      <alignment horizontal="center" vertical="center" wrapText="1"/>
      <protection/>
    </xf>
    <xf numFmtId="165" fontId="2" fillId="40" borderId="10" xfId="49" applyNumberFormat="1" applyFont="1" applyFill="1" applyBorder="1" applyAlignment="1" applyProtection="1">
      <alignment horizontal="center" vertical="center" wrapText="1"/>
      <protection/>
    </xf>
    <xf numFmtId="167" fontId="0" fillId="40" borderId="19" xfId="0" applyNumberFormat="1" applyFont="1" applyFill="1" applyBorder="1" applyAlignment="1" applyProtection="1">
      <alignment horizontal="center" wrapText="1"/>
      <protection/>
    </xf>
    <xf numFmtId="165" fontId="2" fillId="40" borderId="19" xfId="49" applyFont="1" applyFill="1" applyBorder="1" applyAlignment="1" applyProtection="1">
      <alignment horizontal="center" vertical="center" wrapText="1"/>
      <protection/>
    </xf>
    <xf numFmtId="165" fontId="2" fillId="40" borderId="19" xfId="49" applyNumberFormat="1" applyFont="1" applyFill="1" applyBorder="1" applyAlignment="1" applyProtection="1">
      <alignment horizontal="center" vertical="center" wrapText="1"/>
      <protection/>
    </xf>
    <xf numFmtId="0" fontId="3" fillId="40" borderId="11" xfId="0" applyFont="1" applyFill="1" applyBorder="1" applyAlignment="1" applyProtection="1">
      <alignment horizontal="center" wrapText="1"/>
      <protection locked="0"/>
    </xf>
    <xf numFmtId="0" fontId="0" fillId="40" borderId="45" xfId="0" applyFill="1" applyBorder="1" applyAlignment="1">
      <alignment/>
    </xf>
    <xf numFmtId="0" fontId="3" fillId="40" borderId="29" xfId="0" applyFont="1" applyFill="1" applyBorder="1" applyAlignment="1" applyProtection="1">
      <alignment horizontal="left" wrapText="1"/>
      <protection locked="0"/>
    </xf>
    <xf numFmtId="167" fontId="0" fillId="40" borderId="29" xfId="0" applyNumberFormat="1" applyFont="1" applyFill="1" applyBorder="1" applyAlignment="1" applyProtection="1">
      <alignment horizontal="center" wrapText="1"/>
      <protection/>
    </xf>
    <xf numFmtId="167" fontId="0" fillId="40" borderId="33" xfId="0" applyNumberFormat="1" applyFont="1" applyFill="1" applyBorder="1" applyAlignment="1" applyProtection="1">
      <alignment horizontal="center" wrapText="1"/>
      <protection/>
    </xf>
    <xf numFmtId="167" fontId="0" fillId="40" borderId="22" xfId="0" applyNumberFormat="1" applyFont="1" applyFill="1" applyBorder="1" applyAlignment="1" applyProtection="1">
      <alignment horizontal="center" wrapText="1"/>
      <protection/>
    </xf>
    <xf numFmtId="165" fontId="2" fillId="40" borderId="25" xfId="0" applyNumberFormat="1" applyFont="1" applyFill="1" applyBorder="1" applyAlignment="1" applyProtection="1">
      <alignment horizontal="center" vertical="center" wrapText="1"/>
      <protection/>
    </xf>
    <xf numFmtId="167" fontId="0" fillId="40" borderId="30" xfId="0" applyNumberFormat="1" applyFont="1" applyFill="1" applyBorder="1" applyAlignment="1" applyProtection="1">
      <alignment horizontal="center" wrapText="1"/>
      <protection/>
    </xf>
    <xf numFmtId="167" fontId="0" fillId="40" borderId="33" xfId="0" applyNumberFormat="1" applyFont="1" applyFill="1" applyBorder="1" applyAlignment="1" applyProtection="1">
      <alignment horizontal="center" vertical="center" wrapText="1"/>
      <protection/>
    </xf>
    <xf numFmtId="2" fontId="0" fillId="40" borderId="25" xfId="0" applyNumberFormat="1" applyFont="1" applyFill="1" applyBorder="1" applyAlignment="1" applyProtection="1">
      <alignment horizontal="center" vertical="center"/>
      <protection/>
    </xf>
    <xf numFmtId="0" fontId="3" fillId="40" borderId="16" xfId="0" applyFont="1" applyFill="1" applyBorder="1" applyAlignment="1" applyProtection="1">
      <alignment horizontal="left" wrapText="1"/>
      <protection locked="0"/>
    </xf>
    <xf numFmtId="167" fontId="0" fillId="40" borderId="16" xfId="0" applyNumberFormat="1" applyFont="1" applyFill="1" applyBorder="1" applyAlignment="1" applyProtection="1">
      <alignment horizontal="center" wrapText="1"/>
      <protection/>
    </xf>
    <xf numFmtId="0" fontId="3" fillId="40" borderId="19" xfId="0" applyFont="1" applyFill="1" applyBorder="1" applyAlignment="1" applyProtection="1">
      <alignment horizontal="left" wrapText="1"/>
      <protection locked="0"/>
    </xf>
    <xf numFmtId="165" fontId="0" fillId="40" borderId="19" xfId="49" applyFont="1" applyFill="1" applyBorder="1" applyAlignment="1" applyProtection="1">
      <alignment horizontal="center" vertical="center" wrapText="1"/>
      <protection/>
    </xf>
    <xf numFmtId="165" fontId="0" fillId="40" borderId="44" xfId="49" applyNumberFormat="1" applyFont="1" applyFill="1" applyBorder="1" applyAlignment="1" applyProtection="1">
      <alignment horizontal="center" vertical="center" wrapText="1"/>
      <protection/>
    </xf>
    <xf numFmtId="167" fontId="0" fillId="40" borderId="43" xfId="0" applyNumberFormat="1" applyFont="1" applyFill="1" applyBorder="1" applyAlignment="1" applyProtection="1">
      <alignment horizontal="center" wrapText="1"/>
      <protection/>
    </xf>
    <xf numFmtId="165" fontId="0" fillId="40" borderId="44" xfId="49" applyFont="1" applyFill="1" applyBorder="1" applyAlignment="1" applyProtection="1">
      <alignment horizontal="center" vertical="center" wrapText="1"/>
      <protection/>
    </xf>
    <xf numFmtId="167" fontId="0" fillId="40" borderId="38" xfId="0" applyNumberFormat="1" applyFont="1" applyFill="1" applyBorder="1" applyAlignment="1" applyProtection="1">
      <alignment horizontal="center" wrapText="1"/>
      <protection/>
    </xf>
    <xf numFmtId="167" fontId="0" fillId="40" borderId="20" xfId="0" applyNumberFormat="1" applyFont="1" applyFill="1" applyBorder="1" applyAlignment="1" applyProtection="1">
      <alignment horizontal="center" wrapText="1"/>
      <protection/>
    </xf>
    <xf numFmtId="165" fontId="2" fillId="40" borderId="25" xfId="49" applyFont="1" applyFill="1" applyBorder="1" applyAlignment="1" applyProtection="1">
      <alignment horizontal="center" vertical="center" wrapText="1"/>
      <protection/>
    </xf>
    <xf numFmtId="165" fontId="2" fillId="40" borderId="29" xfId="49" applyFont="1" applyFill="1" applyBorder="1" applyAlignment="1" applyProtection="1">
      <alignment vertical="center" wrapText="1"/>
      <protection locked="0"/>
    </xf>
    <xf numFmtId="0" fontId="15" fillId="0" borderId="0" xfId="0" applyFont="1" applyAlignment="1" applyProtection="1">
      <alignment/>
      <protection/>
    </xf>
    <xf numFmtId="0" fontId="35" fillId="33" borderId="0" xfId="0" applyFont="1" applyFill="1" applyAlignment="1" applyProtection="1">
      <alignment/>
      <protection/>
    </xf>
    <xf numFmtId="0" fontId="20" fillId="38" borderId="46" xfId="0" applyFont="1" applyFill="1" applyBorder="1" applyAlignment="1">
      <alignment horizontal="center" vertical="center"/>
    </xf>
    <xf numFmtId="0" fontId="0" fillId="0" borderId="45"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7" fillId="38" borderId="0" xfId="0" applyFont="1" applyFill="1" applyAlignment="1" applyProtection="1">
      <alignment horizontal="center"/>
      <protection locked="0"/>
    </xf>
    <xf numFmtId="0" fontId="8" fillId="40" borderId="49" xfId="0" applyFont="1" applyFill="1" applyBorder="1" applyAlignment="1" applyProtection="1">
      <alignment horizontal="center" vertical="center" textRotation="90" wrapText="1"/>
      <protection locked="0"/>
    </xf>
    <xf numFmtId="0" fontId="0" fillId="40" borderId="50" xfId="0" applyFill="1" applyBorder="1" applyAlignment="1">
      <alignment horizontal="center" vertical="center" textRotation="90" wrapText="1"/>
    </xf>
    <xf numFmtId="0" fontId="0" fillId="40" borderId="51" xfId="0" applyFill="1" applyBorder="1" applyAlignment="1">
      <alignment horizontal="center" vertical="center" textRotation="90" wrapText="1"/>
    </xf>
    <xf numFmtId="0" fontId="3" fillId="35" borderId="52" xfId="0" applyFont="1" applyFill="1" applyBorder="1" applyAlignment="1" applyProtection="1">
      <alignment horizontal="center" vertical="center" textRotation="90" wrapText="1"/>
      <protection locked="0"/>
    </xf>
    <xf numFmtId="0" fontId="0" fillId="0" borderId="53" xfId="0" applyBorder="1" applyAlignment="1">
      <alignment wrapText="1"/>
    </xf>
    <xf numFmtId="0" fontId="0" fillId="0" borderId="46" xfId="0" applyBorder="1" applyAlignment="1">
      <alignment wrapText="1"/>
    </xf>
    <xf numFmtId="0" fontId="3" fillId="35" borderId="49" xfId="0" applyFont="1" applyFill="1" applyBorder="1" applyAlignment="1" applyProtection="1">
      <alignment horizontal="center" vertical="center" textRotation="90" wrapText="1"/>
      <protection locked="0"/>
    </xf>
    <xf numFmtId="0" fontId="0" fillId="0" borderId="50" xfId="0" applyBorder="1" applyAlignment="1">
      <alignment wrapText="1"/>
    </xf>
    <xf numFmtId="0" fontId="0" fillId="0" borderId="51" xfId="0" applyBorder="1" applyAlignment="1">
      <alignment wrapText="1"/>
    </xf>
    <xf numFmtId="166" fontId="3" fillId="0" borderId="54" xfId="49" applyNumberFormat="1" applyFont="1" applyFill="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2" fillId="16" borderId="26" xfId="0" applyFont="1" applyFill="1" applyBorder="1" applyAlignment="1" applyProtection="1">
      <alignment horizontal="center" wrapText="1"/>
      <protection locked="0"/>
    </xf>
    <xf numFmtId="0" fontId="0" fillId="16" borderId="57" xfId="0" applyFont="1" applyFill="1" applyBorder="1" applyAlignment="1" applyProtection="1">
      <alignment/>
      <protection locked="0"/>
    </xf>
    <xf numFmtId="165" fontId="2" fillId="16" borderId="41" xfId="49" applyFont="1" applyFill="1" applyBorder="1" applyAlignment="1" applyProtection="1">
      <alignment horizontal="center" vertical="center"/>
      <protection locked="0"/>
    </xf>
    <xf numFmtId="0" fontId="0" fillId="16" borderId="58" xfId="0" applyFont="1" applyFill="1" applyBorder="1" applyAlignment="1" applyProtection="1">
      <alignment/>
      <protection locked="0"/>
    </xf>
    <xf numFmtId="0" fontId="2" fillId="16" borderId="45" xfId="0" applyFont="1" applyFill="1" applyBorder="1" applyAlignment="1" applyProtection="1">
      <alignment horizontal="center" wrapText="1"/>
      <protection locked="0"/>
    </xf>
    <xf numFmtId="0" fontId="0" fillId="16" borderId="59" xfId="0" applyFont="1" applyFill="1" applyBorder="1" applyAlignment="1" applyProtection="1">
      <alignment/>
      <protection locked="0"/>
    </xf>
    <xf numFmtId="165" fontId="2" fillId="16" borderId="60" xfId="49" applyFont="1" applyFill="1" applyBorder="1" applyAlignment="1" applyProtection="1">
      <alignment horizontal="center" vertical="center"/>
      <protection locked="0"/>
    </xf>
    <xf numFmtId="0" fontId="0" fillId="16" borderId="61" xfId="0" applyFont="1" applyFill="1" applyBorder="1" applyAlignment="1" applyProtection="1">
      <alignment horizontal="center"/>
      <protection locked="0"/>
    </xf>
    <xf numFmtId="0" fontId="2" fillId="35" borderId="49" xfId="0" applyFont="1"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locked="0"/>
    </xf>
    <xf numFmtId="0" fontId="0" fillId="35" borderId="51" xfId="0" applyFill="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12" fillId="0" borderId="0" xfId="46" applyFill="1" applyBorder="1" applyAlignment="1" applyProtection="1">
      <alignment horizontal="center" vertical="center"/>
      <protection locked="0"/>
    </xf>
    <xf numFmtId="49" fontId="2" fillId="16" borderId="41" xfId="46" applyNumberFormat="1" applyFont="1" applyFill="1" applyBorder="1" applyAlignment="1" applyProtection="1">
      <alignment horizontal="center" vertical="center" wrapText="1"/>
      <protection locked="0"/>
    </xf>
    <xf numFmtId="49" fontId="0" fillId="16" borderId="58" xfId="0" applyNumberFormat="1" applyFont="1" applyFill="1" applyBorder="1" applyAlignment="1" applyProtection="1">
      <alignment/>
      <protection locked="0"/>
    </xf>
    <xf numFmtId="49" fontId="0" fillId="16" borderId="27" xfId="0" applyNumberFormat="1" applyFont="1" applyFill="1" applyBorder="1" applyAlignment="1" applyProtection="1">
      <alignment/>
      <protection locked="0"/>
    </xf>
    <xf numFmtId="49" fontId="0" fillId="16" borderId="62" xfId="0" applyNumberFormat="1" applyFont="1" applyFill="1" applyBorder="1" applyAlignment="1" applyProtection="1">
      <alignment/>
      <protection locked="0"/>
    </xf>
    <xf numFmtId="0" fontId="0" fillId="0" borderId="10" xfId="0" applyBorder="1" applyAlignment="1">
      <alignment/>
    </xf>
    <xf numFmtId="0" fontId="2" fillId="0" borderId="45"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165" fontId="2" fillId="41" borderId="26" xfId="49" applyFont="1" applyFill="1" applyBorder="1" applyAlignment="1" applyProtection="1">
      <alignment horizontal="center" vertical="center"/>
      <protection locked="0"/>
    </xf>
    <xf numFmtId="0" fontId="0" fillId="41" borderId="57" xfId="0" applyFont="1" applyFill="1" applyBorder="1" applyAlignment="1" applyProtection="1">
      <alignment/>
      <protection locked="0"/>
    </xf>
    <xf numFmtId="1" fontId="2" fillId="41" borderId="26" xfId="0" applyNumberFormat="1" applyFont="1" applyFill="1" applyBorder="1" applyAlignment="1" applyProtection="1">
      <alignment horizontal="center" vertical="center"/>
      <protection locked="0"/>
    </xf>
    <xf numFmtId="1" fontId="0" fillId="16" borderId="57" xfId="0" applyNumberFormat="1" applyFill="1" applyBorder="1" applyAlignment="1">
      <alignment horizontal="center" vertical="center"/>
    </xf>
    <xf numFmtId="0" fontId="0" fillId="0" borderId="50" xfId="0" applyBorder="1" applyAlignment="1" applyProtection="1">
      <alignment horizontal="center" vertical="center" wrapText="1"/>
      <protection locked="0"/>
    </xf>
    <xf numFmtId="0" fontId="0" fillId="0" borderId="63" xfId="0" applyBorder="1" applyAlignment="1" applyProtection="1">
      <alignment horizontal="center" vertical="center"/>
      <protection locked="0"/>
    </xf>
    <xf numFmtId="3" fontId="2" fillId="16" borderId="26" xfId="49" applyNumberFormat="1" applyFont="1" applyFill="1" applyBorder="1" applyAlignment="1" applyProtection="1">
      <alignment horizontal="center" wrapText="1"/>
      <protection locked="0"/>
    </xf>
    <xf numFmtId="3" fontId="0" fillId="16" borderId="57" xfId="49" applyNumberFormat="1" applyFont="1" applyFill="1" applyBorder="1" applyAlignment="1" applyProtection="1">
      <alignment/>
      <protection locked="0"/>
    </xf>
    <xf numFmtId="1" fontId="2" fillId="16" borderId="26" xfId="49" applyNumberFormat="1" applyFont="1" applyFill="1" applyBorder="1" applyAlignment="1" applyProtection="1">
      <alignment horizontal="center" vertical="center"/>
      <protection locked="0"/>
    </xf>
    <xf numFmtId="1" fontId="0" fillId="16" borderId="57" xfId="0" applyNumberFormat="1" applyFont="1" applyFill="1" applyBorder="1" applyAlignment="1" applyProtection="1">
      <alignment/>
      <protection locked="0"/>
    </xf>
    <xf numFmtId="0" fontId="2" fillId="16" borderId="26" xfId="0" applyFont="1" applyFill="1" applyBorder="1" applyAlignment="1" applyProtection="1">
      <alignment horizontal="center" vertical="center"/>
      <protection locked="0"/>
    </xf>
    <xf numFmtId="0" fontId="2" fillId="16" borderId="21" xfId="0" applyFont="1" applyFill="1" applyBorder="1" applyAlignment="1" applyProtection="1">
      <alignment horizontal="center" vertical="center"/>
      <protection locked="0"/>
    </xf>
    <xf numFmtId="0" fontId="2" fillId="16" borderId="22" xfId="0" applyFont="1" applyFill="1" applyBorder="1" applyAlignment="1" applyProtection="1">
      <alignment horizontal="center" vertical="center"/>
      <protection locked="0"/>
    </xf>
    <xf numFmtId="0" fontId="2" fillId="35" borderId="26"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165" fontId="2" fillId="41" borderId="60" xfId="49" applyFont="1" applyFill="1" applyBorder="1" applyAlignment="1" applyProtection="1">
      <alignment horizontal="center" vertical="center"/>
      <protection locked="0"/>
    </xf>
    <xf numFmtId="0" fontId="0" fillId="41" borderId="61" xfId="0" applyFont="1" applyFill="1" applyBorder="1" applyAlignment="1" applyProtection="1">
      <alignment/>
      <protection locked="0"/>
    </xf>
    <xf numFmtId="0" fontId="0" fillId="0" borderId="0" xfId="0" applyAlignment="1" applyProtection="1">
      <alignment/>
      <protection locked="0"/>
    </xf>
    <xf numFmtId="0" fontId="2" fillId="41" borderId="47" xfId="0" applyFont="1" applyFill="1" applyBorder="1" applyAlignment="1" applyProtection="1">
      <alignment horizontal="center" wrapText="1"/>
      <protection locked="0"/>
    </xf>
    <xf numFmtId="0" fontId="0" fillId="41" borderId="59" xfId="0" applyFont="1" applyFill="1" applyBorder="1" applyAlignment="1" applyProtection="1">
      <alignment/>
      <protection locked="0"/>
    </xf>
    <xf numFmtId="0" fontId="2" fillId="41" borderId="26" xfId="0" applyFont="1" applyFill="1" applyBorder="1" applyAlignment="1" applyProtection="1">
      <alignment horizontal="center" wrapText="1"/>
      <protection locked="0"/>
    </xf>
    <xf numFmtId="0" fontId="20" fillId="0" borderId="0" xfId="0" applyFont="1" applyBorder="1" applyAlignment="1">
      <alignment horizontal="center" vertical="center"/>
    </xf>
    <xf numFmtId="0" fontId="18" fillId="42" borderId="23" xfId="46" applyFont="1" applyFill="1" applyBorder="1" applyAlignment="1" applyProtection="1">
      <alignment horizontal="center" vertical="center" textRotation="90" wrapText="1"/>
      <protection/>
    </xf>
    <xf numFmtId="0" fontId="24" fillId="42" borderId="23" xfId="0" applyFont="1" applyFill="1" applyBorder="1" applyAlignment="1">
      <alignment horizontal="center" vertical="center" textRotation="90" wrapText="1"/>
    </xf>
    <xf numFmtId="0" fontId="5" fillId="0" borderId="0" xfId="0" applyFont="1" applyBorder="1" applyAlignment="1">
      <alignment horizontal="justify" vertical="top" wrapText="1"/>
    </xf>
    <xf numFmtId="0" fontId="0" fillId="0" borderId="23" xfId="0" applyBorder="1" applyAlignment="1">
      <alignment horizontal="center" vertical="center" textRotation="90" wrapText="1"/>
    </xf>
    <xf numFmtId="0" fontId="0" fillId="0" borderId="0" xfId="0" applyFill="1" applyBorder="1" applyAlignment="1">
      <alignment horizontal="center"/>
    </xf>
    <xf numFmtId="0" fontId="0" fillId="0" borderId="24" xfId="0" applyFont="1" applyFill="1" applyBorder="1" applyAlignment="1">
      <alignment horizontal="justify" vertical="top" wrapText="1"/>
    </xf>
    <xf numFmtId="0" fontId="0" fillId="0" borderId="24" xfId="0" applyBorder="1" applyAlignment="1">
      <alignment horizontal="justify" vertical="top" wrapText="1"/>
    </xf>
    <xf numFmtId="0" fontId="0" fillId="0" borderId="24" xfId="0" applyFill="1" applyBorder="1" applyAlignment="1">
      <alignment horizontal="justify" vertical="top" wrapText="1"/>
    </xf>
    <xf numFmtId="0" fontId="0" fillId="0" borderId="0" xfId="0" applyFill="1" applyBorder="1" applyAlignment="1">
      <alignment horizontal="justify" vertical="top" wrapText="1"/>
    </xf>
    <xf numFmtId="0" fontId="25" fillId="42" borderId="41" xfId="46" applyFont="1" applyFill="1" applyBorder="1" applyAlignment="1" applyProtection="1">
      <alignment horizontal="center" vertical="center"/>
      <protection/>
    </xf>
    <xf numFmtId="0" fontId="25" fillId="42" borderId="32" xfId="46" applyFont="1" applyFill="1" applyBorder="1" applyAlignment="1" applyProtection="1">
      <alignment horizontal="center" vertical="center"/>
      <protection/>
    </xf>
    <xf numFmtId="0" fontId="25" fillId="42" borderId="20" xfId="46" applyFont="1" applyFill="1" applyBorder="1" applyAlignment="1" applyProtection="1">
      <alignment horizontal="center" vertical="center"/>
      <protection/>
    </xf>
    <xf numFmtId="0" fontId="25" fillId="42" borderId="27" xfId="46" applyFont="1" applyFill="1" applyBorder="1" applyAlignment="1" applyProtection="1">
      <alignment horizontal="center" vertical="center"/>
      <protection/>
    </xf>
    <xf numFmtId="0" fontId="25" fillId="42" borderId="24" xfId="46" applyFont="1" applyFill="1" applyBorder="1" applyAlignment="1" applyProtection="1">
      <alignment horizontal="center" vertical="center"/>
      <protection/>
    </xf>
    <xf numFmtId="0" fontId="25" fillId="42" borderId="37" xfId="46" applyFont="1" applyFill="1" applyBorder="1" applyAlignment="1" applyProtection="1">
      <alignment horizontal="center" vertical="center"/>
      <protection/>
    </xf>
    <xf numFmtId="0" fontId="0" fillId="0" borderId="24" xfId="0" applyFont="1" applyFill="1" applyBorder="1" applyAlignment="1">
      <alignment horizontal="left" vertical="center" wrapText="1"/>
    </xf>
    <xf numFmtId="0" fontId="0" fillId="0" borderId="0" xfId="0" applyFill="1" applyBorder="1" applyAlignment="1">
      <alignment/>
    </xf>
    <xf numFmtId="0" fontId="0" fillId="0" borderId="0" xfId="0" applyBorder="1" applyAlignment="1">
      <alignment horizontal="justify" vertical="top" wrapText="1"/>
    </xf>
    <xf numFmtId="0" fontId="0" fillId="0" borderId="24" xfId="0" applyFont="1" applyFill="1" applyBorder="1" applyAlignment="1">
      <alignment horizontal="left" vertical="center" wrapText="1"/>
    </xf>
    <xf numFmtId="0" fontId="0" fillId="0" borderId="0" xfId="0" applyFill="1" applyBorder="1" applyAlignment="1">
      <alignment vertical="top" wrapText="1"/>
    </xf>
    <xf numFmtId="0" fontId="0" fillId="0" borderId="24" xfId="0" applyFill="1" applyBorder="1" applyAlignment="1">
      <alignment vertical="top" wrapText="1"/>
    </xf>
    <xf numFmtId="0" fontId="0" fillId="0" borderId="0" xfId="0" applyFill="1" applyBorder="1" applyAlignment="1">
      <alignment horizontal="justify" vertical="center" wrapText="1"/>
    </xf>
    <xf numFmtId="0" fontId="0" fillId="0" borderId="24" xfId="0" applyFill="1" applyBorder="1" applyAlignment="1">
      <alignment horizontal="justify" wrapText="1"/>
    </xf>
    <xf numFmtId="0" fontId="0" fillId="0" borderId="24" xfId="0" applyFill="1" applyBorder="1" applyAlignment="1">
      <alignment horizontal="justify" vertical="center" wrapText="1"/>
    </xf>
    <xf numFmtId="0" fontId="2" fillId="0" borderId="0" xfId="0" applyFont="1" applyFill="1" applyBorder="1" applyAlignment="1">
      <alignment horizontal="justify" vertical="center" wrapText="1"/>
    </xf>
    <xf numFmtId="0" fontId="25" fillId="0" borderId="23" xfId="46" applyFont="1" applyFill="1" applyBorder="1" applyAlignment="1" applyProtection="1">
      <alignment horizontal="center" vertical="center" textRotation="90" wrapText="1"/>
      <protection/>
    </xf>
    <xf numFmtId="0" fontId="3" fillId="0" borderId="23" xfId="0" applyFont="1" applyFill="1" applyBorder="1" applyAlignment="1">
      <alignment horizontal="center" vertical="center" textRotation="90" wrapText="1"/>
    </xf>
    <xf numFmtId="0" fontId="0" fillId="0" borderId="23" xfId="0" applyFill="1" applyBorder="1" applyAlignment="1">
      <alignment horizontal="center" vertical="center" textRotation="90" wrapText="1"/>
    </xf>
    <xf numFmtId="0" fontId="18" fillId="0" borderId="23" xfId="46" applyFont="1" applyFill="1" applyBorder="1" applyAlignment="1" applyProtection="1">
      <alignment horizontal="center" vertical="center" textRotation="90" wrapText="1"/>
      <protection/>
    </xf>
    <xf numFmtId="0" fontId="2" fillId="0" borderId="23" xfId="0" applyFont="1" applyFill="1" applyBorder="1" applyAlignment="1">
      <alignment horizontal="center" vertical="center" textRotation="90" wrapText="1"/>
    </xf>
    <xf numFmtId="0" fontId="2" fillId="0" borderId="32" xfId="0" applyFont="1" applyFill="1" applyBorder="1" applyAlignment="1">
      <alignment horizontal="left" vertical="center"/>
    </xf>
    <xf numFmtId="0" fontId="2" fillId="0" borderId="0" xfId="0" applyFont="1" applyFill="1" applyBorder="1" applyAlignment="1">
      <alignment horizontal="justify" wrapText="1"/>
    </xf>
    <xf numFmtId="0" fontId="2" fillId="0" borderId="32" xfId="0" applyFont="1" applyFill="1" applyBorder="1" applyAlignment="1">
      <alignment horizontal="justify" wrapText="1"/>
    </xf>
    <xf numFmtId="0" fontId="0" fillId="0" borderId="0" xfId="0" applyFill="1" applyAlignment="1">
      <alignment wrapText="1"/>
    </xf>
    <xf numFmtId="0" fontId="0" fillId="0"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E7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E7FF"/>
      <rgbColor rgb="00FFFF00"/>
      <rgbColor rgb="0000FFFF"/>
      <rgbColor rgb="00800080"/>
      <rgbColor rgb="00800000"/>
      <rgbColor rgb="00008080"/>
      <rgbColor rgb="000000FF"/>
      <rgbColor rgb="0000CCFF"/>
      <rgbColor rgb="00E9F2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133350</xdr:rowOff>
    </xdr:from>
    <xdr:to>
      <xdr:col>2</xdr:col>
      <xdr:colOff>1038225</xdr:colOff>
      <xdr:row>5</xdr:row>
      <xdr:rowOff>38100</xdr:rowOff>
    </xdr:to>
    <xdr:pic>
      <xdr:nvPicPr>
        <xdr:cNvPr id="1" name="1 Imagen"/>
        <xdr:cNvPicPr preferRelativeResize="1">
          <a:picLocks noChangeAspect="1"/>
        </xdr:cNvPicPr>
      </xdr:nvPicPr>
      <xdr:blipFill>
        <a:blip r:embed="rId1"/>
        <a:stretch>
          <a:fillRect/>
        </a:stretch>
      </xdr:blipFill>
      <xdr:spPr>
        <a:xfrm>
          <a:off x="190500" y="133350"/>
          <a:ext cx="1609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2</xdr:col>
      <xdr:colOff>561975</xdr:colOff>
      <xdr:row>7</xdr:row>
      <xdr:rowOff>28575</xdr:rowOff>
    </xdr:to>
    <xdr:pic>
      <xdr:nvPicPr>
        <xdr:cNvPr id="1" name="1 Imagen"/>
        <xdr:cNvPicPr preferRelativeResize="1">
          <a:picLocks noChangeAspect="1"/>
        </xdr:cNvPicPr>
      </xdr:nvPicPr>
      <xdr:blipFill>
        <a:blip r:embed="rId1"/>
        <a:stretch>
          <a:fillRect/>
        </a:stretch>
      </xdr:blipFill>
      <xdr:spPr>
        <a:xfrm>
          <a:off x="85725" y="28575"/>
          <a:ext cx="24288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export.com.co/VBeContent/logistica/NewsDetail.asp?ID=2118&amp;IDCompany=8" TargetMode="External" /><Relationship Id="rId2" Type="http://schemas.openxmlformats.org/officeDocument/2006/relationships/hyperlink" Target="http://www.proexport.com.co/VBeContent/logistica/NewsDetail.asp?ID=2118&amp;IDCompany=8" TargetMode="External" /><Relationship Id="rId3" Type="http://schemas.openxmlformats.org/officeDocument/2006/relationships/hyperlink" Target="http://www.proexport.com.co/SIICExterno/controles/Noticias.aspx?IdNews=11543&amp;Titulo=NOTICIAS&amp;IdCategoria=943&amp;Menu=Logistica&amp;Header=Logistica"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41"/>
  <sheetViews>
    <sheetView zoomScalePageLayoutView="0" workbookViewId="0" topLeftCell="A133">
      <selection activeCell="C144" sqref="C144"/>
    </sheetView>
  </sheetViews>
  <sheetFormatPr defaultColWidth="11.421875" defaultRowHeight="12.75"/>
  <cols>
    <col min="1" max="1" width="2.8515625" style="161" customWidth="1"/>
    <col min="2" max="2" width="8.57421875" style="161" customWidth="1"/>
    <col min="3" max="3" width="56.57421875" style="161" customWidth="1"/>
    <col min="4" max="4" width="11.421875" style="161" customWidth="1"/>
    <col min="5" max="5" width="38.28125" style="161" customWidth="1"/>
    <col min="6" max="6" width="21.7109375" style="161" customWidth="1"/>
    <col min="7" max="16384" width="11.421875" style="161" customWidth="1"/>
  </cols>
  <sheetData>
    <row r="1" spans="1:256" ht="12.7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spans="1:256" ht="12.7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row>
    <row r="3" spans="1:256" ht="12.7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pans="1:256" ht="12.7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ht="12.7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ht="12.7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23.25">
      <c r="A7" s="276" t="s">
        <v>395</v>
      </c>
      <c r="B7" s="276"/>
      <c r="C7" s="276"/>
      <c r="D7" s="276"/>
      <c r="E7" s="276"/>
      <c r="F7" s="276"/>
      <c r="G7" s="276"/>
      <c r="H7" s="188"/>
      <c r="I7" s="188"/>
      <c r="J7" s="188"/>
      <c r="K7" s="188"/>
      <c r="L7" s="188"/>
      <c r="M7" s="188"/>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12.75">
      <c r="A8" s="106"/>
      <c r="B8" s="106"/>
      <c r="C8" s="106"/>
      <c r="D8" s="106"/>
      <c r="E8" s="106"/>
      <c r="F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row>
    <row r="9" spans="2:6" ht="21" thickBot="1">
      <c r="B9" s="272"/>
      <c r="C9" s="272"/>
      <c r="D9" s="272"/>
      <c r="E9" s="272"/>
      <c r="F9" s="272"/>
    </row>
    <row r="10" spans="2:6" ht="44.25" customHeight="1">
      <c r="B10" s="273" t="s">
        <v>356</v>
      </c>
      <c r="C10" s="274"/>
      <c r="D10" s="274"/>
      <c r="E10" s="274"/>
      <c r="F10" s="275"/>
    </row>
    <row r="11" spans="1:256" ht="15">
      <c r="A11" s="162"/>
      <c r="B11" s="163"/>
      <c r="C11" s="163"/>
      <c r="D11" s="163"/>
      <c r="E11" s="163"/>
      <c r="F11" s="163"/>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2:6" ht="25.5">
      <c r="B12" s="166" t="s">
        <v>87</v>
      </c>
      <c r="C12" s="166" t="s">
        <v>88</v>
      </c>
      <c r="D12" s="166" t="s">
        <v>89</v>
      </c>
      <c r="E12" s="166" t="s">
        <v>90</v>
      </c>
      <c r="F12" s="167" t="s">
        <v>91</v>
      </c>
    </row>
    <row r="13" spans="2:6" ht="12.75">
      <c r="B13" s="168" t="s">
        <v>92</v>
      </c>
      <c r="C13" s="172" t="s">
        <v>303</v>
      </c>
      <c r="D13" s="173"/>
      <c r="E13" s="173"/>
      <c r="F13" s="173">
        <v>1</v>
      </c>
    </row>
    <row r="14" spans="2:6" ht="12.75">
      <c r="B14" s="178" t="s">
        <v>93</v>
      </c>
      <c r="C14" s="169" t="s">
        <v>94</v>
      </c>
      <c r="D14" s="174"/>
      <c r="E14" s="174"/>
      <c r="F14" s="174"/>
    </row>
    <row r="15" spans="2:6" ht="25.5">
      <c r="B15" s="168" t="s">
        <v>95</v>
      </c>
      <c r="C15" s="175" t="s">
        <v>96</v>
      </c>
      <c r="D15" s="173"/>
      <c r="E15" s="173"/>
      <c r="F15" s="173"/>
    </row>
    <row r="16" spans="2:6" ht="25.5">
      <c r="B16" s="168" t="s">
        <v>97</v>
      </c>
      <c r="C16" s="175" t="s">
        <v>357</v>
      </c>
      <c r="D16" s="173"/>
      <c r="E16" s="173"/>
      <c r="F16" s="173"/>
    </row>
    <row r="17" spans="2:6" ht="12.75">
      <c r="B17" s="178" t="s">
        <v>99</v>
      </c>
      <c r="C17" s="169" t="s">
        <v>7</v>
      </c>
      <c r="D17" s="174"/>
      <c r="E17" s="174"/>
      <c r="F17" s="174"/>
    </row>
    <row r="18" spans="2:6" ht="25.5">
      <c r="B18" s="168" t="s">
        <v>100</v>
      </c>
      <c r="C18" s="175" t="s">
        <v>101</v>
      </c>
      <c r="D18" s="173"/>
      <c r="E18" s="173"/>
      <c r="F18" s="173"/>
    </row>
    <row r="19" spans="2:6" ht="25.5">
      <c r="B19" s="168" t="s">
        <v>102</v>
      </c>
      <c r="C19" s="175" t="s">
        <v>103</v>
      </c>
      <c r="D19" s="173"/>
      <c r="E19" s="173"/>
      <c r="F19" s="173"/>
    </row>
    <row r="20" spans="2:6" ht="25.5">
      <c r="B20" s="168" t="s">
        <v>104</v>
      </c>
      <c r="C20" s="175" t="s">
        <v>105</v>
      </c>
      <c r="D20" s="173"/>
      <c r="E20" s="173"/>
      <c r="F20" s="173"/>
    </row>
    <row r="21" spans="2:6" ht="25.5">
      <c r="B21" s="168" t="s">
        <v>106</v>
      </c>
      <c r="C21" s="175" t="s">
        <v>107</v>
      </c>
      <c r="D21" s="173"/>
      <c r="E21" s="173"/>
      <c r="F21" s="173"/>
    </row>
    <row r="22" spans="2:6" ht="38.25">
      <c r="B22" s="168" t="s">
        <v>108</v>
      </c>
      <c r="C22" s="175" t="s">
        <v>109</v>
      </c>
      <c r="D22" s="173"/>
      <c r="E22" s="173"/>
      <c r="F22" s="173"/>
    </row>
    <row r="23" spans="2:6" ht="25.5">
      <c r="B23" s="168" t="s">
        <v>110</v>
      </c>
      <c r="C23" s="175" t="s">
        <v>111</v>
      </c>
      <c r="D23" s="173"/>
      <c r="E23" s="173"/>
      <c r="F23" s="173"/>
    </row>
    <row r="24" spans="2:6" ht="12.75">
      <c r="B24" s="178" t="s">
        <v>112</v>
      </c>
      <c r="C24" s="169" t="s">
        <v>8</v>
      </c>
      <c r="D24" s="174"/>
      <c r="E24" s="174"/>
      <c r="F24" s="174"/>
    </row>
    <row r="25" spans="2:6" ht="25.5">
      <c r="B25" s="168" t="s">
        <v>113</v>
      </c>
      <c r="C25" s="175" t="s">
        <v>114</v>
      </c>
      <c r="D25" s="173"/>
      <c r="E25" s="173"/>
      <c r="F25" s="173"/>
    </row>
    <row r="26" spans="2:6" ht="25.5">
      <c r="B26" s="168" t="s">
        <v>115</v>
      </c>
      <c r="C26" s="175" t="s">
        <v>116</v>
      </c>
      <c r="D26" s="173"/>
      <c r="E26" s="173"/>
      <c r="F26" s="173"/>
    </row>
    <row r="27" spans="2:6" ht="25.5">
      <c r="B27" s="168" t="s">
        <v>117</v>
      </c>
      <c r="C27" s="175" t="s">
        <v>118</v>
      </c>
      <c r="D27" s="173"/>
      <c r="E27" s="173"/>
      <c r="F27" s="173"/>
    </row>
    <row r="28" spans="2:6" ht="38.25">
      <c r="B28" s="168" t="s">
        <v>119</v>
      </c>
      <c r="C28" s="175" t="s">
        <v>321</v>
      </c>
      <c r="D28" s="173"/>
      <c r="E28" s="173"/>
      <c r="F28" s="173"/>
    </row>
    <row r="29" spans="2:6" ht="25.5">
      <c r="B29" s="168" t="s">
        <v>121</v>
      </c>
      <c r="C29" s="175" t="s">
        <v>120</v>
      </c>
      <c r="D29" s="173"/>
      <c r="E29" s="173"/>
      <c r="F29" s="173"/>
    </row>
    <row r="30" spans="2:6" ht="25.5">
      <c r="B30" s="168" t="s">
        <v>320</v>
      </c>
      <c r="C30" s="175" t="s">
        <v>122</v>
      </c>
      <c r="D30" s="173"/>
      <c r="E30" s="173"/>
      <c r="F30" s="173"/>
    </row>
    <row r="31" spans="2:6" ht="12.75">
      <c r="B31" s="176">
        <v>13</v>
      </c>
      <c r="C31" s="169" t="s">
        <v>14</v>
      </c>
      <c r="D31" s="174"/>
      <c r="E31" s="174"/>
      <c r="F31" s="174"/>
    </row>
    <row r="32" spans="2:6" ht="25.5">
      <c r="B32" s="170" t="s">
        <v>232</v>
      </c>
      <c r="C32" s="175" t="s">
        <v>233</v>
      </c>
      <c r="D32" s="173"/>
      <c r="E32" s="173"/>
      <c r="F32" s="173"/>
    </row>
    <row r="33" spans="2:6" ht="25.5">
      <c r="B33" s="170" t="s">
        <v>234</v>
      </c>
      <c r="C33" s="175" t="s">
        <v>358</v>
      </c>
      <c r="D33" s="173"/>
      <c r="E33" s="173"/>
      <c r="F33" s="173"/>
    </row>
    <row r="34" spans="2:6" ht="25.5">
      <c r="B34" s="170" t="s">
        <v>236</v>
      </c>
      <c r="C34" s="175" t="s">
        <v>237</v>
      </c>
      <c r="D34" s="173"/>
      <c r="E34" s="173"/>
      <c r="F34" s="173"/>
    </row>
    <row r="35" spans="2:6" ht="25.5">
      <c r="B35" s="170" t="s">
        <v>238</v>
      </c>
      <c r="C35" s="175" t="s">
        <v>239</v>
      </c>
      <c r="D35" s="173"/>
      <c r="E35" s="173"/>
      <c r="F35" s="173"/>
    </row>
    <row r="36" spans="2:6" ht="25.5">
      <c r="B36" s="170" t="s">
        <v>240</v>
      </c>
      <c r="C36" s="175" t="s">
        <v>344</v>
      </c>
      <c r="D36" s="173"/>
      <c r="E36" s="173"/>
      <c r="F36" s="173"/>
    </row>
    <row r="37" spans="2:6" ht="38.25">
      <c r="B37" s="170" t="s">
        <v>241</v>
      </c>
      <c r="C37" s="175" t="s">
        <v>359</v>
      </c>
      <c r="D37" s="173"/>
      <c r="E37" s="173"/>
      <c r="F37" s="173"/>
    </row>
    <row r="38" spans="2:6" ht="12.75">
      <c r="B38" s="178" t="s">
        <v>123</v>
      </c>
      <c r="C38" s="169" t="s">
        <v>124</v>
      </c>
      <c r="D38" s="174"/>
      <c r="E38" s="174"/>
      <c r="F38" s="174"/>
    </row>
    <row r="39" spans="2:6" ht="25.5">
      <c r="B39" s="168" t="s">
        <v>125</v>
      </c>
      <c r="C39" s="175" t="s">
        <v>126</v>
      </c>
      <c r="D39" s="173"/>
      <c r="E39" s="173"/>
      <c r="F39" s="173"/>
    </row>
    <row r="40" spans="2:6" ht="25.5">
      <c r="B40" s="168" t="s">
        <v>127</v>
      </c>
      <c r="C40" s="175" t="s">
        <v>128</v>
      </c>
      <c r="D40" s="173"/>
      <c r="E40" s="173"/>
      <c r="F40" s="173"/>
    </row>
    <row r="41" spans="2:6" ht="25.5">
      <c r="B41" s="168" t="s">
        <v>129</v>
      </c>
      <c r="C41" s="175" t="s">
        <v>130</v>
      </c>
      <c r="D41" s="173"/>
      <c r="E41" s="173"/>
      <c r="F41" s="173"/>
    </row>
    <row r="42" spans="2:6" ht="25.5">
      <c r="B42" s="168" t="s">
        <v>131</v>
      </c>
      <c r="C42" s="175" t="s">
        <v>132</v>
      </c>
      <c r="D42" s="173"/>
      <c r="E42" s="173"/>
      <c r="F42" s="173"/>
    </row>
    <row r="43" spans="2:6" ht="25.5">
      <c r="B43" s="168" t="s">
        <v>133</v>
      </c>
      <c r="C43" s="175" t="s">
        <v>360</v>
      </c>
      <c r="D43" s="173"/>
      <c r="E43" s="173"/>
      <c r="F43" s="173"/>
    </row>
    <row r="44" spans="2:6" ht="25.5">
      <c r="B44" s="168" t="s">
        <v>135</v>
      </c>
      <c r="C44" s="175" t="s">
        <v>136</v>
      </c>
      <c r="D44" s="173"/>
      <c r="E44" s="173"/>
      <c r="F44" s="173"/>
    </row>
    <row r="45" spans="2:6" ht="25.5">
      <c r="B45" s="168" t="s">
        <v>137</v>
      </c>
      <c r="C45" s="175" t="s">
        <v>342</v>
      </c>
      <c r="D45" s="173"/>
      <c r="E45" s="173"/>
      <c r="F45" s="173"/>
    </row>
    <row r="46" spans="2:6" ht="51">
      <c r="B46" s="168" t="s">
        <v>138</v>
      </c>
      <c r="C46" s="175" t="s">
        <v>361</v>
      </c>
      <c r="D46" s="173"/>
      <c r="E46" s="173"/>
      <c r="F46" s="173"/>
    </row>
    <row r="47" spans="2:6" ht="25.5">
      <c r="B47" s="168" t="s">
        <v>140</v>
      </c>
      <c r="C47" s="175" t="s">
        <v>362</v>
      </c>
      <c r="D47" s="173"/>
      <c r="E47" s="173"/>
      <c r="F47" s="173"/>
    </row>
    <row r="48" spans="2:6" ht="12.75">
      <c r="B48" s="168" t="s">
        <v>142</v>
      </c>
      <c r="C48" s="175" t="s">
        <v>139</v>
      </c>
      <c r="D48" s="173"/>
      <c r="E48" s="173"/>
      <c r="F48" s="173"/>
    </row>
    <row r="49" spans="2:6" ht="25.5">
      <c r="B49" s="168" t="s">
        <v>144</v>
      </c>
      <c r="C49" s="175" t="s">
        <v>363</v>
      </c>
      <c r="D49" s="173"/>
      <c r="E49" s="173"/>
      <c r="F49" s="173"/>
    </row>
    <row r="50" spans="2:6" ht="25.5">
      <c r="B50" s="168" t="s">
        <v>146</v>
      </c>
      <c r="C50" s="175" t="s">
        <v>143</v>
      </c>
      <c r="D50" s="173"/>
      <c r="E50" s="173"/>
      <c r="F50" s="173"/>
    </row>
    <row r="51" spans="2:6" ht="25.5">
      <c r="B51" s="168" t="s">
        <v>148</v>
      </c>
      <c r="C51" s="175" t="s">
        <v>145</v>
      </c>
      <c r="D51" s="173"/>
      <c r="E51" s="173"/>
      <c r="F51" s="173"/>
    </row>
    <row r="52" spans="2:6" ht="25.5">
      <c r="B52" s="168" t="s">
        <v>150</v>
      </c>
      <c r="C52" s="175" t="s">
        <v>147</v>
      </c>
      <c r="D52" s="173"/>
      <c r="E52" s="173"/>
      <c r="F52" s="173"/>
    </row>
    <row r="53" spans="2:6" ht="12.75">
      <c r="B53" s="168" t="s">
        <v>152</v>
      </c>
      <c r="C53" s="175" t="s">
        <v>149</v>
      </c>
      <c r="D53" s="173"/>
      <c r="E53" s="173"/>
      <c r="F53" s="173"/>
    </row>
    <row r="54" spans="2:6" ht="25.5">
      <c r="B54" s="168" t="s">
        <v>154</v>
      </c>
      <c r="C54" s="175" t="s">
        <v>151</v>
      </c>
      <c r="D54" s="173"/>
      <c r="E54" s="173"/>
      <c r="F54" s="173"/>
    </row>
    <row r="55" spans="2:6" ht="25.5">
      <c r="B55" s="168" t="s">
        <v>156</v>
      </c>
      <c r="C55" s="175" t="s">
        <v>364</v>
      </c>
      <c r="D55" s="173"/>
      <c r="E55" s="173"/>
      <c r="F55" s="173"/>
    </row>
    <row r="56" spans="2:6" ht="12.75">
      <c r="B56" s="168" t="s">
        <v>158</v>
      </c>
      <c r="C56" s="175" t="s">
        <v>155</v>
      </c>
      <c r="D56" s="173"/>
      <c r="E56" s="173"/>
      <c r="F56" s="173"/>
    </row>
    <row r="57" spans="2:6" ht="12.75">
      <c r="B57" s="168" t="s">
        <v>365</v>
      </c>
      <c r="C57" s="175" t="s">
        <v>157</v>
      </c>
      <c r="D57" s="173"/>
      <c r="E57" s="173"/>
      <c r="F57" s="173"/>
    </row>
    <row r="58" spans="2:6" ht="12.75">
      <c r="B58" s="168" t="s">
        <v>366</v>
      </c>
      <c r="C58" s="175" t="s">
        <v>159</v>
      </c>
      <c r="D58" s="173"/>
      <c r="E58" s="173"/>
      <c r="F58" s="173"/>
    </row>
    <row r="59" spans="2:6" ht="12.75">
      <c r="B59" s="178" t="s">
        <v>160</v>
      </c>
      <c r="C59" s="169" t="s">
        <v>161</v>
      </c>
      <c r="D59" s="174"/>
      <c r="E59" s="174"/>
      <c r="F59" s="174"/>
    </row>
    <row r="60" spans="2:6" ht="25.5">
      <c r="B60" s="171" t="s">
        <v>162</v>
      </c>
      <c r="C60" s="175" t="s">
        <v>163</v>
      </c>
      <c r="D60" s="173"/>
      <c r="E60" s="173"/>
      <c r="F60" s="173"/>
    </row>
    <row r="61" spans="2:6" ht="25.5">
      <c r="B61" s="171" t="s">
        <v>164</v>
      </c>
      <c r="C61" s="175" t="s">
        <v>165</v>
      </c>
      <c r="D61" s="173"/>
      <c r="E61" s="173"/>
      <c r="F61" s="173"/>
    </row>
    <row r="62" spans="2:6" ht="25.5">
      <c r="B62" s="171" t="s">
        <v>166</v>
      </c>
      <c r="C62" s="175" t="s">
        <v>167</v>
      </c>
      <c r="D62" s="173"/>
      <c r="E62" s="173"/>
      <c r="F62" s="173"/>
    </row>
    <row r="63" spans="2:6" ht="25.5">
      <c r="B63" s="171" t="s">
        <v>168</v>
      </c>
      <c r="C63" s="175" t="s">
        <v>169</v>
      </c>
      <c r="D63" s="173"/>
      <c r="E63" s="173"/>
      <c r="F63" s="173"/>
    </row>
    <row r="64" spans="2:6" ht="25.5">
      <c r="B64" s="171" t="s">
        <v>170</v>
      </c>
      <c r="C64" s="175" t="s">
        <v>171</v>
      </c>
      <c r="D64" s="173"/>
      <c r="E64" s="173"/>
      <c r="F64" s="173"/>
    </row>
    <row r="65" spans="2:6" ht="25.5">
      <c r="B65" s="171" t="s">
        <v>172</v>
      </c>
      <c r="C65" s="175" t="s">
        <v>173</v>
      </c>
      <c r="D65" s="173"/>
      <c r="E65" s="173"/>
      <c r="F65" s="173"/>
    </row>
    <row r="66" spans="2:6" ht="25.5">
      <c r="B66" s="171" t="s">
        <v>367</v>
      </c>
      <c r="C66" s="175" t="s">
        <v>368</v>
      </c>
      <c r="D66" s="173"/>
      <c r="E66" s="173"/>
      <c r="F66" s="173"/>
    </row>
    <row r="67" spans="2:6" ht="25.5">
      <c r="B67" s="177" t="s">
        <v>174</v>
      </c>
      <c r="C67" s="169" t="s">
        <v>175</v>
      </c>
      <c r="D67" s="174"/>
      <c r="E67" s="174"/>
      <c r="F67" s="174"/>
    </row>
    <row r="68" spans="2:6" ht="25.5">
      <c r="B68" s="171" t="s">
        <v>176</v>
      </c>
      <c r="C68" s="175" t="s">
        <v>177</v>
      </c>
      <c r="D68" s="173"/>
      <c r="E68" s="173"/>
      <c r="F68" s="173"/>
    </row>
    <row r="69" spans="2:6" ht="25.5">
      <c r="B69" s="171" t="s">
        <v>178</v>
      </c>
      <c r="C69" s="175" t="s">
        <v>179</v>
      </c>
      <c r="D69" s="173"/>
      <c r="E69" s="173"/>
      <c r="F69" s="173"/>
    </row>
    <row r="70" spans="2:6" ht="12.75">
      <c r="B70" s="177" t="s">
        <v>180</v>
      </c>
      <c r="C70" s="169" t="s">
        <v>181</v>
      </c>
      <c r="D70" s="174"/>
      <c r="E70" s="174"/>
      <c r="F70" s="174"/>
    </row>
    <row r="71" spans="2:6" ht="25.5">
      <c r="B71" s="171" t="s">
        <v>182</v>
      </c>
      <c r="C71" s="175" t="s">
        <v>183</v>
      </c>
      <c r="D71" s="173"/>
      <c r="E71" s="173"/>
      <c r="F71" s="173"/>
    </row>
    <row r="72" spans="2:6" ht="12.75">
      <c r="B72" s="171" t="s">
        <v>184</v>
      </c>
      <c r="C72" s="175" t="s">
        <v>185</v>
      </c>
      <c r="D72" s="173"/>
      <c r="E72" s="173"/>
      <c r="F72" s="173"/>
    </row>
    <row r="73" spans="2:6" ht="25.5">
      <c r="B73" s="171" t="s">
        <v>186</v>
      </c>
      <c r="C73" s="175" t="s">
        <v>187</v>
      </c>
      <c r="D73" s="173"/>
      <c r="E73" s="173"/>
      <c r="F73" s="173"/>
    </row>
    <row r="74" spans="2:6" ht="25.5">
      <c r="B74" s="171" t="s">
        <v>188</v>
      </c>
      <c r="C74" s="175" t="s">
        <v>189</v>
      </c>
      <c r="D74" s="173"/>
      <c r="E74" s="173"/>
      <c r="F74" s="173"/>
    </row>
    <row r="75" spans="2:6" ht="38.25">
      <c r="B75" s="171" t="s">
        <v>190</v>
      </c>
      <c r="C75" s="175" t="s">
        <v>369</v>
      </c>
      <c r="D75" s="173"/>
      <c r="E75" s="173"/>
      <c r="F75" s="173"/>
    </row>
    <row r="76" spans="2:6" ht="51">
      <c r="B76" s="171" t="s">
        <v>192</v>
      </c>
      <c r="C76" s="175" t="s">
        <v>324</v>
      </c>
      <c r="D76" s="173"/>
      <c r="E76" s="173"/>
      <c r="F76" s="173"/>
    </row>
    <row r="77" spans="2:6" ht="12.75">
      <c r="B77" s="171" t="s">
        <v>323</v>
      </c>
      <c r="C77" s="175" t="s">
        <v>193</v>
      </c>
      <c r="D77" s="173"/>
      <c r="E77" s="173"/>
      <c r="F77" s="173"/>
    </row>
    <row r="78" spans="2:6" ht="25.5">
      <c r="B78" s="171" t="s">
        <v>370</v>
      </c>
      <c r="C78" s="175" t="s">
        <v>371</v>
      </c>
      <c r="D78" s="173"/>
      <c r="E78" s="173"/>
      <c r="F78" s="173"/>
    </row>
    <row r="79" spans="2:6" ht="25.5">
      <c r="B79" s="171" t="s">
        <v>372</v>
      </c>
      <c r="C79" s="175" t="s">
        <v>373</v>
      </c>
      <c r="D79" s="173"/>
      <c r="E79" s="173"/>
      <c r="F79" s="173"/>
    </row>
    <row r="80" spans="2:6" ht="38.25">
      <c r="B80" s="171" t="s">
        <v>374</v>
      </c>
      <c r="C80" s="175" t="s">
        <v>375</v>
      </c>
      <c r="D80" s="173"/>
      <c r="E80" s="173"/>
      <c r="F80" s="173"/>
    </row>
    <row r="81" spans="2:6" ht="12.75">
      <c r="B81" s="177" t="s">
        <v>194</v>
      </c>
      <c r="C81" s="169" t="s">
        <v>195</v>
      </c>
      <c r="D81" s="174"/>
      <c r="E81" s="174"/>
      <c r="F81" s="174"/>
    </row>
    <row r="82" spans="2:6" ht="12.75">
      <c r="B82" s="171" t="s">
        <v>196</v>
      </c>
      <c r="C82" s="175" t="s">
        <v>197</v>
      </c>
      <c r="D82" s="173"/>
      <c r="E82" s="173"/>
      <c r="F82" s="173"/>
    </row>
    <row r="83" spans="2:6" ht="12.75">
      <c r="B83" s="171" t="s">
        <v>198</v>
      </c>
      <c r="C83" s="175" t="s">
        <v>376</v>
      </c>
      <c r="D83" s="173"/>
      <c r="E83" s="173"/>
      <c r="F83" s="173"/>
    </row>
    <row r="84" spans="2:6" ht="25.5">
      <c r="B84" s="171" t="s">
        <v>200</v>
      </c>
      <c r="C84" s="175" t="s">
        <v>199</v>
      </c>
      <c r="D84" s="173"/>
      <c r="E84" s="173"/>
      <c r="F84" s="173"/>
    </row>
    <row r="85" spans="2:6" ht="25.5">
      <c r="B85" s="171" t="s">
        <v>377</v>
      </c>
      <c r="C85" s="175" t="s">
        <v>267</v>
      </c>
      <c r="D85" s="173"/>
      <c r="E85" s="173"/>
      <c r="F85" s="173"/>
    </row>
    <row r="86" spans="2:6" ht="25.5">
      <c r="B86" s="171" t="s">
        <v>378</v>
      </c>
      <c r="C86" s="175" t="s">
        <v>136</v>
      </c>
      <c r="D86" s="173"/>
      <c r="E86" s="173"/>
      <c r="F86" s="173"/>
    </row>
    <row r="87" spans="2:6" ht="12.75">
      <c r="B87" s="171" t="s">
        <v>379</v>
      </c>
      <c r="C87" s="175" t="s">
        <v>193</v>
      </c>
      <c r="D87" s="173"/>
      <c r="E87" s="173"/>
      <c r="F87" s="173"/>
    </row>
    <row r="88" spans="2:6" ht="12.75">
      <c r="B88" s="177" t="s">
        <v>201</v>
      </c>
      <c r="C88" s="169" t="s">
        <v>12</v>
      </c>
      <c r="D88" s="174"/>
      <c r="E88" s="174"/>
      <c r="F88" s="174"/>
    </row>
    <row r="89" spans="2:6" ht="25.5">
      <c r="B89" s="171" t="s">
        <v>202</v>
      </c>
      <c r="C89" s="175" t="s">
        <v>203</v>
      </c>
      <c r="D89" s="173"/>
      <c r="E89" s="173"/>
      <c r="F89" s="173"/>
    </row>
    <row r="90" spans="2:6" ht="12.75">
      <c r="B90" s="171" t="s">
        <v>204</v>
      </c>
      <c r="C90" s="175" t="s">
        <v>205</v>
      </c>
      <c r="D90" s="173"/>
      <c r="E90" s="173"/>
      <c r="F90" s="173"/>
    </row>
    <row r="91" spans="2:6" ht="12.75">
      <c r="B91" s="176">
        <v>10</v>
      </c>
      <c r="C91" s="169" t="s">
        <v>206</v>
      </c>
      <c r="D91" s="174"/>
      <c r="E91" s="174"/>
      <c r="F91" s="174"/>
    </row>
    <row r="92" spans="2:6" ht="25.5">
      <c r="B92" s="170" t="s">
        <v>207</v>
      </c>
      <c r="C92" s="175" t="s">
        <v>208</v>
      </c>
      <c r="D92" s="173"/>
      <c r="E92" s="173"/>
      <c r="F92" s="173"/>
    </row>
    <row r="93" spans="2:6" ht="25.5">
      <c r="B93" s="170" t="s">
        <v>209</v>
      </c>
      <c r="C93" s="175" t="s">
        <v>380</v>
      </c>
      <c r="D93" s="173"/>
      <c r="E93" s="173"/>
      <c r="F93" s="173"/>
    </row>
    <row r="94" spans="2:6" ht="38.25">
      <c r="B94" s="170" t="s">
        <v>211</v>
      </c>
      <c r="C94" s="175" t="s">
        <v>381</v>
      </c>
      <c r="D94" s="173"/>
      <c r="E94" s="173"/>
      <c r="F94" s="173"/>
    </row>
    <row r="95" spans="2:6" ht="25.5">
      <c r="B95" s="170" t="s">
        <v>382</v>
      </c>
      <c r="C95" s="175" t="s">
        <v>383</v>
      </c>
      <c r="D95" s="173"/>
      <c r="E95" s="173"/>
      <c r="F95" s="173"/>
    </row>
    <row r="96" spans="2:6" ht="51">
      <c r="B96" s="170" t="s">
        <v>384</v>
      </c>
      <c r="C96" s="175" t="s">
        <v>385</v>
      </c>
      <c r="D96" s="173"/>
      <c r="E96" s="173"/>
      <c r="F96" s="173"/>
    </row>
    <row r="97" spans="2:6" ht="12.75">
      <c r="B97" s="176">
        <v>11</v>
      </c>
      <c r="C97" s="169" t="s">
        <v>213</v>
      </c>
      <c r="D97" s="174"/>
      <c r="E97" s="174"/>
      <c r="F97" s="174"/>
    </row>
    <row r="98" spans="2:6" ht="38.25">
      <c r="B98" s="170" t="s">
        <v>214</v>
      </c>
      <c r="C98" s="175" t="s">
        <v>386</v>
      </c>
      <c r="D98" s="173"/>
      <c r="E98" s="173"/>
      <c r="F98" s="173"/>
    </row>
    <row r="99" spans="2:6" ht="25.5">
      <c r="B99" s="170" t="s">
        <v>216</v>
      </c>
      <c r="C99" s="175" t="s">
        <v>217</v>
      </c>
      <c r="D99" s="173"/>
      <c r="E99" s="173"/>
      <c r="F99" s="173"/>
    </row>
    <row r="100" spans="2:6" ht="25.5">
      <c r="B100" s="170" t="s">
        <v>387</v>
      </c>
      <c r="C100" s="175" t="s">
        <v>388</v>
      </c>
      <c r="D100" s="173"/>
      <c r="E100" s="173"/>
      <c r="F100" s="173"/>
    </row>
    <row r="101" spans="2:6" ht="12.75">
      <c r="B101" s="176">
        <v>12</v>
      </c>
      <c r="C101" s="169" t="s">
        <v>218</v>
      </c>
      <c r="D101" s="174"/>
      <c r="E101" s="174"/>
      <c r="F101" s="174"/>
    </row>
    <row r="102" spans="2:6" ht="25.5">
      <c r="B102" s="170" t="s">
        <v>219</v>
      </c>
      <c r="C102" s="175" t="s">
        <v>389</v>
      </c>
      <c r="D102" s="173"/>
      <c r="E102" s="173"/>
      <c r="F102" s="173"/>
    </row>
    <row r="103" spans="2:6" ht="25.5">
      <c r="B103" s="170" t="s">
        <v>221</v>
      </c>
      <c r="C103" s="175" t="s">
        <v>222</v>
      </c>
      <c r="D103" s="173"/>
      <c r="E103" s="173"/>
      <c r="F103" s="173"/>
    </row>
    <row r="104" spans="2:6" ht="25.5">
      <c r="B104" s="170" t="s">
        <v>223</v>
      </c>
      <c r="C104" s="175" t="s">
        <v>390</v>
      </c>
      <c r="D104" s="173"/>
      <c r="E104" s="173"/>
      <c r="F104" s="173"/>
    </row>
    <row r="105" spans="2:6" ht="25.5">
      <c r="B105" s="170" t="s">
        <v>224</v>
      </c>
      <c r="C105" s="175" t="s">
        <v>391</v>
      </c>
      <c r="D105" s="173"/>
      <c r="E105" s="173"/>
      <c r="F105" s="173"/>
    </row>
    <row r="106" spans="2:6" ht="38.25">
      <c r="B106" s="170" t="s">
        <v>226</v>
      </c>
      <c r="C106" s="175" t="s">
        <v>392</v>
      </c>
      <c r="D106" s="173"/>
      <c r="E106" s="173"/>
      <c r="F106" s="173"/>
    </row>
    <row r="107" spans="2:6" ht="25.5">
      <c r="B107" s="170" t="s">
        <v>228</v>
      </c>
      <c r="C107" s="175" t="s">
        <v>227</v>
      </c>
      <c r="D107" s="173"/>
      <c r="E107" s="173"/>
      <c r="F107" s="173"/>
    </row>
    <row r="108" spans="2:6" ht="25.5">
      <c r="B108" s="170" t="s">
        <v>230</v>
      </c>
      <c r="C108" s="175" t="s">
        <v>229</v>
      </c>
      <c r="D108" s="173"/>
      <c r="E108" s="173"/>
      <c r="F108" s="173"/>
    </row>
    <row r="109" spans="2:6" ht="25.5">
      <c r="B109" s="170" t="s">
        <v>393</v>
      </c>
      <c r="C109" s="175" t="s">
        <v>231</v>
      </c>
      <c r="D109" s="173"/>
      <c r="E109" s="173"/>
      <c r="F109" s="173"/>
    </row>
    <row r="110" spans="2:6" ht="12.75">
      <c r="B110" s="176">
        <v>14</v>
      </c>
      <c r="C110" s="169" t="s">
        <v>42</v>
      </c>
      <c r="D110" s="174"/>
      <c r="E110" s="174"/>
      <c r="F110" s="174"/>
    </row>
    <row r="111" spans="2:6" ht="25.5">
      <c r="B111" s="170" t="s">
        <v>243</v>
      </c>
      <c r="C111" s="175" t="s">
        <v>244</v>
      </c>
      <c r="D111" s="173"/>
      <c r="E111" s="173"/>
      <c r="F111" s="173"/>
    </row>
    <row r="112" spans="2:6" ht="25.5">
      <c r="B112" s="170" t="s">
        <v>245</v>
      </c>
      <c r="C112" s="175" t="s">
        <v>246</v>
      </c>
      <c r="D112" s="173"/>
      <c r="E112" s="173"/>
      <c r="F112" s="173"/>
    </row>
    <row r="113" spans="2:6" ht="25.5">
      <c r="B113" s="170" t="s">
        <v>247</v>
      </c>
      <c r="C113" s="175" t="s">
        <v>394</v>
      </c>
      <c r="D113" s="173"/>
      <c r="E113" s="173"/>
      <c r="F113" s="173"/>
    </row>
    <row r="114" spans="2:6" ht="25.5">
      <c r="B114" s="170" t="s">
        <v>248</v>
      </c>
      <c r="C114" s="175" t="s">
        <v>249</v>
      </c>
      <c r="D114" s="173"/>
      <c r="E114" s="173"/>
      <c r="F114" s="173"/>
    </row>
    <row r="115" spans="2:6" ht="25.5">
      <c r="B115" s="170" t="s">
        <v>250</v>
      </c>
      <c r="C115" s="175" t="s">
        <v>251</v>
      </c>
      <c r="D115" s="173"/>
      <c r="E115" s="173"/>
      <c r="F115" s="173"/>
    </row>
    <row r="116" spans="2:6" ht="25.5">
      <c r="B116" s="170" t="s">
        <v>252</v>
      </c>
      <c r="C116" s="175" t="s">
        <v>253</v>
      </c>
      <c r="D116" s="173"/>
      <c r="E116" s="173"/>
      <c r="F116" s="173"/>
    </row>
    <row r="117" spans="2:6" ht="25.5">
      <c r="B117" s="170" t="s">
        <v>254</v>
      </c>
      <c r="C117" s="175" t="s">
        <v>255</v>
      </c>
      <c r="D117" s="173"/>
      <c r="E117" s="173"/>
      <c r="F117" s="173"/>
    </row>
    <row r="118" spans="2:6" ht="25.5">
      <c r="B118" s="170" t="s">
        <v>256</v>
      </c>
      <c r="C118" s="175" t="s">
        <v>257</v>
      </c>
      <c r="D118" s="173"/>
      <c r="E118" s="173"/>
      <c r="F118" s="173"/>
    </row>
    <row r="119" spans="2:6" ht="25.5">
      <c r="B119" s="170" t="s">
        <v>258</v>
      </c>
      <c r="C119" s="175" t="s">
        <v>346</v>
      </c>
      <c r="D119" s="173"/>
      <c r="E119" s="173"/>
      <c r="F119" s="173"/>
    </row>
    <row r="120" spans="2:6" ht="25.5">
      <c r="B120" s="170" t="s">
        <v>259</v>
      </c>
      <c r="C120" s="175" t="s">
        <v>260</v>
      </c>
      <c r="D120" s="173"/>
      <c r="E120" s="173"/>
      <c r="F120" s="173"/>
    </row>
    <row r="121" spans="2:6" ht="25.5">
      <c r="B121" s="170" t="s">
        <v>261</v>
      </c>
      <c r="C121" s="175" t="s">
        <v>347</v>
      </c>
      <c r="D121" s="173"/>
      <c r="E121" s="173"/>
      <c r="F121" s="173"/>
    </row>
    <row r="122" spans="2:6" ht="25.5">
      <c r="B122" s="170" t="s">
        <v>262</v>
      </c>
      <c r="C122" s="175" t="s">
        <v>263</v>
      </c>
      <c r="D122" s="173"/>
      <c r="E122" s="173"/>
      <c r="F122" s="173"/>
    </row>
    <row r="123" spans="2:6" ht="25.5">
      <c r="B123" s="170" t="s">
        <v>264</v>
      </c>
      <c r="C123" s="175" t="s">
        <v>265</v>
      </c>
      <c r="D123" s="173"/>
      <c r="E123" s="173"/>
      <c r="F123" s="173"/>
    </row>
    <row r="124" spans="2:6" ht="12.75">
      <c r="B124" s="176">
        <v>15</v>
      </c>
      <c r="C124" s="169" t="s">
        <v>44</v>
      </c>
      <c r="D124" s="174"/>
      <c r="E124" s="174"/>
      <c r="F124" s="174"/>
    </row>
    <row r="125" spans="2:6" ht="25.5">
      <c r="B125" s="170" t="s">
        <v>266</v>
      </c>
      <c r="C125" s="175" t="s">
        <v>267</v>
      </c>
      <c r="D125" s="173"/>
      <c r="E125" s="173"/>
      <c r="F125" s="173"/>
    </row>
    <row r="126" spans="2:6" ht="25.5">
      <c r="B126" s="170" t="s">
        <v>268</v>
      </c>
      <c r="C126" s="175" t="s">
        <v>269</v>
      </c>
      <c r="D126" s="173"/>
      <c r="E126" s="173"/>
      <c r="F126" s="173"/>
    </row>
    <row r="127" spans="2:6" ht="25.5">
      <c r="B127" s="170" t="s">
        <v>270</v>
      </c>
      <c r="C127" s="175" t="s">
        <v>271</v>
      </c>
      <c r="D127" s="173"/>
      <c r="E127" s="173"/>
      <c r="F127" s="173"/>
    </row>
    <row r="128" spans="2:6" ht="12.75">
      <c r="B128" s="176">
        <v>16</v>
      </c>
      <c r="C128" s="169" t="s">
        <v>272</v>
      </c>
      <c r="D128" s="174"/>
      <c r="E128" s="174"/>
      <c r="F128" s="174"/>
    </row>
    <row r="129" spans="2:6" ht="25.5">
      <c r="B129" s="170" t="s">
        <v>273</v>
      </c>
      <c r="C129" s="175" t="s">
        <v>274</v>
      </c>
      <c r="D129" s="173"/>
      <c r="E129" s="173"/>
      <c r="F129" s="173"/>
    </row>
    <row r="130" spans="2:6" ht="25.5">
      <c r="B130" s="170" t="s">
        <v>275</v>
      </c>
      <c r="C130" s="175" t="s">
        <v>276</v>
      </c>
      <c r="D130" s="173"/>
      <c r="E130" s="173"/>
      <c r="F130" s="173"/>
    </row>
    <row r="131" spans="2:6" ht="25.5">
      <c r="B131" s="170" t="s">
        <v>277</v>
      </c>
      <c r="C131" s="175" t="s">
        <v>278</v>
      </c>
      <c r="D131" s="173"/>
      <c r="E131" s="173"/>
      <c r="F131" s="173"/>
    </row>
    <row r="132" spans="2:6" ht="12.75">
      <c r="B132" s="176">
        <v>17</v>
      </c>
      <c r="C132" s="169" t="s">
        <v>279</v>
      </c>
      <c r="D132" s="174"/>
      <c r="E132" s="174"/>
      <c r="F132" s="174"/>
    </row>
    <row r="133" spans="2:6" ht="25.5">
      <c r="B133" s="170" t="s">
        <v>280</v>
      </c>
      <c r="C133" s="175" t="s">
        <v>281</v>
      </c>
      <c r="D133" s="173"/>
      <c r="E133" s="173"/>
      <c r="F133" s="173"/>
    </row>
    <row r="134" spans="2:6" ht="25.5">
      <c r="B134" s="170" t="s">
        <v>282</v>
      </c>
      <c r="C134" s="175" t="s">
        <v>283</v>
      </c>
      <c r="D134" s="173"/>
      <c r="E134" s="173"/>
      <c r="F134" s="173"/>
    </row>
    <row r="135" spans="2:6" ht="25.5">
      <c r="B135" s="170" t="s">
        <v>284</v>
      </c>
      <c r="C135" s="175" t="s">
        <v>285</v>
      </c>
      <c r="D135" s="173"/>
      <c r="E135" s="173"/>
      <c r="F135" s="173"/>
    </row>
    <row r="136" spans="2:6" ht="12.75">
      <c r="B136" s="164"/>
      <c r="D136" s="165"/>
      <c r="E136" s="165"/>
      <c r="F136" s="165"/>
    </row>
    <row r="137" spans="4:6" ht="12.75">
      <c r="D137" s="165"/>
      <c r="E137" s="165"/>
      <c r="F137" s="165"/>
    </row>
    <row r="138" spans="1:256" ht="15.75">
      <c r="A138" s="43" t="s">
        <v>396</v>
      </c>
      <c r="B138" s="13"/>
      <c r="C138" s="13"/>
      <c r="D138" s="13"/>
      <c r="E138" s="159"/>
      <c r="F138" s="159"/>
      <c r="G138" s="26"/>
      <c r="H138" s="26"/>
      <c r="I138" s="26"/>
      <c r="J138" s="13"/>
      <c r="K138" s="13"/>
      <c r="L138" s="13"/>
      <c r="M138" s="13"/>
      <c r="N138" s="13"/>
      <c r="O138" s="13"/>
      <c r="P138" s="13"/>
      <c r="Q138" s="13"/>
      <c r="R138" s="13"/>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row>
    <row r="139" spans="1:256" ht="18">
      <c r="A139" s="179"/>
      <c r="B139" s="106"/>
      <c r="C139" s="106"/>
      <c r="D139" s="106"/>
      <c r="E139" s="180"/>
      <c r="F139" s="180"/>
      <c r="G139" s="181"/>
      <c r="H139" s="181"/>
      <c r="I139" s="182"/>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c r="EX139" s="106"/>
      <c r="EY139" s="106"/>
      <c r="EZ139" s="106"/>
      <c r="FA139" s="106"/>
      <c r="FB139" s="106"/>
      <c r="FC139" s="106"/>
      <c r="FD139" s="106"/>
      <c r="FE139" s="106"/>
      <c r="FF139" s="106"/>
      <c r="FG139" s="106"/>
      <c r="FH139" s="106"/>
      <c r="FI139" s="106"/>
      <c r="FJ139" s="106"/>
      <c r="FK139" s="106"/>
      <c r="FL139" s="106"/>
      <c r="FM139" s="106"/>
      <c r="FN139" s="106"/>
      <c r="FO139" s="106"/>
      <c r="FP139" s="106"/>
      <c r="FQ139" s="106"/>
      <c r="FR139" s="106"/>
      <c r="FS139" s="106"/>
      <c r="FT139" s="106"/>
      <c r="FU139" s="106"/>
      <c r="FV139" s="106"/>
      <c r="FW139" s="106"/>
      <c r="FX139" s="106"/>
      <c r="FY139" s="106"/>
      <c r="FZ139" s="106"/>
      <c r="GA139" s="106"/>
      <c r="GB139" s="106"/>
      <c r="GC139" s="106"/>
      <c r="GD139" s="106"/>
      <c r="GE139" s="106"/>
      <c r="GF139" s="106"/>
      <c r="GG139" s="106"/>
      <c r="GH139" s="106"/>
      <c r="GI139" s="106"/>
      <c r="GJ139" s="106"/>
      <c r="GK139" s="106"/>
      <c r="GL139" s="106"/>
      <c r="GM139" s="106"/>
      <c r="GN139" s="106"/>
      <c r="GO139" s="106"/>
      <c r="GP139" s="106"/>
      <c r="GQ139" s="106"/>
      <c r="GR139" s="106"/>
      <c r="GS139" s="106"/>
      <c r="GT139" s="106"/>
      <c r="GU139" s="106"/>
      <c r="GV139" s="106"/>
      <c r="GW139" s="106"/>
      <c r="GX139" s="106"/>
      <c r="GY139" s="106"/>
      <c r="GZ139" s="106"/>
      <c r="HA139" s="106"/>
      <c r="HB139" s="106"/>
      <c r="HC139" s="106"/>
      <c r="HD139" s="106"/>
      <c r="HE139" s="106"/>
      <c r="HF139" s="106"/>
      <c r="HG139" s="106"/>
      <c r="HH139" s="106"/>
      <c r="HI139" s="106"/>
      <c r="HJ139" s="106"/>
      <c r="HK139" s="106"/>
      <c r="HL139" s="106"/>
      <c r="HM139" s="106"/>
      <c r="HN139" s="106"/>
      <c r="HO139" s="106"/>
      <c r="HP139" s="106"/>
      <c r="HQ139" s="106"/>
      <c r="HR139" s="106"/>
      <c r="HS139" s="106"/>
      <c r="HT139" s="106"/>
      <c r="HU139" s="106"/>
      <c r="HV139" s="106"/>
      <c r="HW139" s="106"/>
      <c r="HX139" s="106"/>
      <c r="HY139" s="106"/>
      <c r="HZ139" s="106"/>
      <c r="IA139" s="106"/>
      <c r="IB139" s="106"/>
      <c r="IC139" s="106"/>
      <c r="ID139" s="106"/>
      <c r="IE139" s="106"/>
      <c r="IF139" s="106"/>
      <c r="IG139" s="106"/>
      <c r="IH139" s="106"/>
      <c r="II139" s="106"/>
      <c r="IJ139" s="106"/>
      <c r="IK139" s="106"/>
      <c r="IL139" s="106"/>
      <c r="IM139" s="106"/>
      <c r="IN139" s="106"/>
      <c r="IO139" s="106"/>
      <c r="IP139" s="106"/>
      <c r="IQ139" s="106"/>
      <c r="IR139" s="106"/>
      <c r="IS139" s="106"/>
      <c r="IT139" s="106"/>
      <c r="IU139" s="106"/>
      <c r="IV139" s="106"/>
    </row>
    <row r="140" spans="1:256" ht="18">
      <c r="A140" s="183" t="s">
        <v>74</v>
      </c>
      <c r="B140" s="106"/>
      <c r="C140" s="106"/>
      <c r="D140" s="106"/>
      <c r="E140" s="181"/>
      <c r="F140" s="181"/>
      <c r="G140" s="184"/>
      <c r="H140" s="180"/>
      <c r="I140" s="185"/>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c r="EN140" s="106"/>
      <c r="EO140" s="106"/>
      <c r="EP140" s="106"/>
      <c r="EQ140" s="106"/>
      <c r="ER140" s="106"/>
      <c r="ES140" s="106"/>
      <c r="ET140" s="106"/>
      <c r="EU140" s="106"/>
      <c r="EV140" s="106"/>
      <c r="EW140" s="106"/>
      <c r="EX140" s="106"/>
      <c r="EY140" s="106"/>
      <c r="EZ140" s="106"/>
      <c r="FA140" s="106"/>
      <c r="FB140" s="106"/>
      <c r="FC140" s="106"/>
      <c r="FD140" s="106"/>
      <c r="FE140" s="106"/>
      <c r="FF140" s="106"/>
      <c r="FG140" s="106"/>
      <c r="FH140" s="106"/>
      <c r="FI140" s="106"/>
      <c r="FJ140" s="106"/>
      <c r="FK140" s="106"/>
      <c r="FL140" s="106"/>
      <c r="FM140" s="106"/>
      <c r="FN140" s="106"/>
      <c r="FO140" s="106"/>
      <c r="FP140" s="106"/>
      <c r="FQ140" s="106"/>
      <c r="FR140" s="106"/>
      <c r="FS140" s="106"/>
      <c r="FT140" s="106"/>
      <c r="FU140" s="106"/>
      <c r="FV140" s="106"/>
      <c r="FW140" s="106"/>
      <c r="FX140" s="106"/>
      <c r="FY140" s="106"/>
      <c r="FZ140" s="106"/>
      <c r="GA140" s="106"/>
      <c r="GB140" s="106"/>
      <c r="GC140" s="106"/>
      <c r="GD140" s="106"/>
      <c r="GE140" s="106"/>
      <c r="GF140" s="106"/>
      <c r="GG140" s="106"/>
      <c r="GH140" s="106"/>
      <c r="GI140" s="106"/>
      <c r="GJ140" s="106"/>
      <c r="GK140" s="106"/>
      <c r="GL140" s="106"/>
      <c r="GM140" s="106"/>
      <c r="GN140" s="106"/>
      <c r="GO140" s="106"/>
      <c r="GP140" s="106"/>
      <c r="GQ140" s="106"/>
      <c r="GR140" s="106"/>
      <c r="GS140" s="106"/>
      <c r="GT140" s="106"/>
      <c r="GU140" s="106"/>
      <c r="GV140" s="106"/>
      <c r="GW140" s="106"/>
      <c r="GX140" s="106"/>
      <c r="GY140" s="106"/>
      <c r="GZ140" s="106"/>
      <c r="HA140" s="106"/>
      <c r="HB140" s="106"/>
      <c r="HC140" s="106"/>
      <c r="HD140" s="106"/>
      <c r="HE140" s="106"/>
      <c r="HF140" s="106"/>
      <c r="HG140" s="106"/>
      <c r="HH140" s="106"/>
      <c r="HI140" s="106"/>
      <c r="HJ140" s="106"/>
      <c r="HK140" s="106"/>
      <c r="HL140" s="106"/>
      <c r="HM140" s="106"/>
      <c r="HN140" s="106"/>
      <c r="HO140" s="106"/>
      <c r="HP140" s="106"/>
      <c r="HQ140" s="106"/>
      <c r="HR140" s="106"/>
      <c r="HS140" s="106"/>
      <c r="HT140" s="106"/>
      <c r="HU140" s="106"/>
      <c r="HV140" s="106"/>
      <c r="HW140" s="106"/>
      <c r="HX140" s="106"/>
      <c r="HY140" s="106"/>
      <c r="HZ140" s="106"/>
      <c r="IA140" s="106"/>
      <c r="IB140" s="106"/>
      <c r="IC140" s="106"/>
      <c r="ID140" s="106"/>
      <c r="IE140" s="106"/>
      <c r="IF140" s="106"/>
      <c r="IG140" s="106"/>
      <c r="IH140" s="106"/>
      <c r="II140" s="106"/>
      <c r="IJ140" s="106"/>
      <c r="IK140" s="106"/>
      <c r="IL140" s="106"/>
      <c r="IM140" s="106"/>
      <c r="IN140" s="106"/>
      <c r="IO140" s="106"/>
      <c r="IP140" s="106"/>
      <c r="IQ140" s="106"/>
      <c r="IR140" s="106"/>
      <c r="IS140" s="106"/>
      <c r="IT140" s="106"/>
      <c r="IU140" s="106"/>
      <c r="IV140" s="106"/>
    </row>
    <row r="141" spans="1:256" ht="16.5">
      <c r="A141" s="179"/>
      <c r="B141" s="106"/>
      <c r="C141" s="106"/>
      <c r="D141" s="106"/>
      <c r="E141" s="180"/>
      <c r="F141" s="184"/>
      <c r="G141" s="186"/>
      <c r="H141" s="180"/>
      <c r="I141" s="187"/>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row>
    <row r="142" spans="4:6" ht="12.75">
      <c r="D142" s="165"/>
      <c r="E142" s="165"/>
      <c r="F142" s="165"/>
    </row>
    <row r="143" spans="4:6" ht="12.75">
      <c r="D143" s="165"/>
      <c r="E143" s="165"/>
      <c r="F143" s="165"/>
    </row>
    <row r="144" spans="4:6" ht="12.75">
      <c r="D144" s="165"/>
      <c r="E144" s="165"/>
      <c r="F144" s="165"/>
    </row>
    <row r="145" spans="4:6" ht="12.75">
      <c r="D145" s="165"/>
      <c r="E145" s="165"/>
      <c r="F145" s="165"/>
    </row>
    <row r="146" spans="4:6" ht="12.75">
      <c r="D146" s="165"/>
      <c r="E146" s="165"/>
      <c r="F146" s="165"/>
    </row>
    <row r="147" spans="4:6" ht="12.75">
      <c r="D147" s="165"/>
      <c r="E147" s="165"/>
      <c r="F147" s="165"/>
    </row>
    <row r="148" spans="4:6" ht="12.75">
      <c r="D148" s="165"/>
      <c r="E148" s="165"/>
      <c r="F148" s="165"/>
    </row>
    <row r="149" spans="4:6" ht="12.75">
      <c r="D149" s="165"/>
      <c r="E149" s="165"/>
      <c r="F149" s="165"/>
    </row>
    <row r="150" spans="4:6" ht="12.75">
      <c r="D150" s="165"/>
      <c r="E150" s="165"/>
      <c r="F150" s="165"/>
    </row>
    <row r="151" spans="4:6" ht="12.75">
      <c r="D151" s="165"/>
      <c r="E151" s="165"/>
      <c r="F151" s="165"/>
    </row>
    <row r="152" spans="4:6" ht="12.75">
      <c r="D152" s="165"/>
      <c r="E152" s="165"/>
      <c r="F152" s="165"/>
    </row>
    <row r="153" spans="4:6" ht="12.75">
      <c r="D153" s="165"/>
      <c r="E153" s="165"/>
      <c r="F153" s="165"/>
    </row>
    <row r="154" spans="4:6" ht="12.75">
      <c r="D154" s="165"/>
      <c r="E154" s="165"/>
      <c r="F154" s="165"/>
    </row>
    <row r="155" spans="4:6" ht="12.75">
      <c r="D155" s="165"/>
      <c r="E155" s="165"/>
      <c r="F155" s="165"/>
    </row>
    <row r="156" spans="4:6" ht="12.75">
      <c r="D156" s="165"/>
      <c r="E156" s="165"/>
      <c r="F156" s="165"/>
    </row>
    <row r="157" spans="4:6" ht="12.75">
      <c r="D157" s="165"/>
      <c r="E157" s="165"/>
      <c r="F157" s="165"/>
    </row>
    <row r="158" spans="4:6" ht="12.75">
      <c r="D158" s="165"/>
      <c r="E158" s="165"/>
      <c r="F158" s="165"/>
    </row>
    <row r="159" spans="4:6" ht="12.75">
      <c r="D159" s="165"/>
      <c r="E159" s="165"/>
      <c r="F159" s="165"/>
    </row>
    <row r="160" spans="4:6" ht="12.75">
      <c r="D160" s="165"/>
      <c r="E160" s="165"/>
      <c r="F160" s="165"/>
    </row>
    <row r="161" spans="4:6" ht="12.75">
      <c r="D161" s="165"/>
      <c r="E161" s="165"/>
      <c r="F161" s="165"/>
    </row>
    <row r="162" spans="4:6" ht="12.75">
      <c r="D162" s="165"/>
      <c r="E162" s="165"/>
      <c r="F162" s="165"/>
    </row>
    <row r="163" spans="4:6" ht="12.75">
      <c r="D163" s="165"/>
      <c r="E163" s="165"/>
      <c r="F163" s="165"/>
    </row>
    <row r="164" spans="4:6" ht="12.75">
      <c r="D164" s="165"/>
      <c r="E164" s="165"/>
      <c r="F164" s="165"/>
    </row>
    <row r="165" spans="4:6" ht="12.75">
      <c r="D165" s="165"/>
      <c r="E165" s="165"/>
      <c r="F165" s="165"/>
    </row>
    <row r="166" spans="4:6" ht="12.75">
      <c r="D166" s="165"/>
      <c r="E166" s="165"/>
      <c r="F166" s="165"/>
    </row>
    <row r="167" spans="4:6" ht="12.75">
      <c r="D167" s="165"/>
      <c r="E167" s="165"/>
      <c r="F167" s="165"/>
    </row>
    <row r="168" spans="4:6" ht="12.75">
      <c r="D168" s="165"/>
      <c r="E168" s="165"/>
      <c r="F168" s="165"/>
    </row>
    <row r="169" spans="4:6" ht="12.75">
      <c r="D169" s="165"/>
      <c r="E169" s="165"/>
      <c r="F169" s="165"/>
    </row>
    <row r="170" spans="4:6" ht="12.75">
      <c r="D170" s="165"/>
      <c r="E170" s="165"/>
      <c r="F170" s="165"/>
    </row>
    <row r="171" spans="4:6" ht="12.75">
      <c r="D171" s="165"/>
      <c r="E171" s="165"/>
      <c r="F171" s="165"/>
    </row>
    <row r="172" spans="4:6" ht="12.75">
      <c r="D172" s="165"/>
      <c r="E172" s="165"/>
      <c r="F172" s="165"/>
    </row>
    <row r="173" spans="4:6" ht="12.75">
      <c r="D173" s="165"/>
      <c r="E173" s="165"/>
      <c r="F173" s="165"/>
    </row>
    <row r="174" spans="4:6" ht="12.75">
      <c r="D174" s="165"/>
      <c r="E174" s="165"/>
      <c r="F174" s="165"/>
    </row>
    <row r="175" spans="4:6" ht="12.75">
      <c r="D175" s="165"/>
      <c r="E175" s="165"/>
      <c r="F175" s="165"/>
    </row>
    <row r="176" spans="4:6" ht="12.75">
      <c r="D176" s="165"/>
      <c r="E176" s="165"/>
      <c r="F176" s="165"/>
    </row>
    <row r="177" spans="4:6" ht="12.75">
      <c r="D177" s="165"/>
      <c r="E177" s="165"/>
      <c r="F177" s="165"/>
    </row>
    <row r="178" spans="4:6" ht="12.75">
      <c r="D178" s="165"/>
      <c r="E178" s="165"/>
      <c r="F178" s="165"/>
    </row>
    <row r="179" spans="4:6" ht="12.75">
      <c r="D179" s="165"/>
      <c r="E179" s="165"/>
      <c r="F179" s="165"/>
    </row>
    <row r="180" spans="4:6" ht="12.75">
      <c r="D180" s="165"/>
      <c r="E180" s="165"/>
      <c r="F180" s="165"/>
    </row>
    <row r="181" spans="4:6" ht="12.75">
      <c r="D181" s="165"/>
      <c r="E181" s="165"/>
      <c r="F181" s="165"/>
    </row>
    <row r="182" spans="4:6" ht="12.75">
      <c r="D182" s="165"/>
      <c r="E182" s="165"/>
      <c r="F182" s="165"/>
    </row>
    <row r="183" spans="4:6" ht="12.75">
      <c r="D183" s="165"/>
      <c r="E183" s="165"/>
      <c r="F183" s="165"/>
    </row>
    <row r="184" spans="4:6" ht="12.75">
      <c r="D184" s="165"/>
      <c r="E184" s="165"/>
      <c r="F184" s="165"/>
    </row>
    <row r="185" spans="4:6" ht="12.75">
      <c r="D185" s="165"/>
      <c r="E185" s="165"/>
      <c r="F185" s="165"/>
    </row>
    <row r="186" spans="4:6" ht="12.75">
      <c r="D186" s="165"/>
      <c r="E186" s="165"/>
      <c r="F186" s="165"/>
    </row>
    <row r="187" spans="4:6" ht="12.75">
      <c r="D187" s="165"/>
      <c r="E187" s="165"/>
      <c r="F187" s="165"/>
    </row>
    <row r="188" spans="4:6" ht="12.75">
      <c r="D188" s="165"/>
      <c r="E188" s="165"/>
      <c r="F188" s="165"/>
    </row>
    <row r="189" spans="4:6" ht="12.75">
      <c r="D189" s="165"/>
      <c r="E189" s="165"/>
      <c r="F189" s="165"/>
    </row>
    <row r="190" spans="4:6" ht="12.75">
      <c r="D190" s="165"/>
      <c r="E190" s="165"/>
      <c r="F190" s="165"/>
    </row>
    <row r="191" spans="4:6" ht="12.75">
      <c r="D191" s="165"/>
      <c r="E191" s="165"/>
      <c r="F191" s="165"/>
    </row>
    <row r="192" spans="4:6" ht="12.75">
      <c r="D192" s="165"/>
      <c r="E192" s="165"/>
      <c r="F192" s="165"/>
    </row>
    <row r="193" spans="4:6" ht="12.75">
      <c r="D193" s="165"/>
      <c r="E193" s="165"/>
      <c r="F193" s="165"/>
    </row>
    <row r="194" spans="4:6" ht="12.75">
      <c r="D194" s="165"/>
      <c r="E194" s="165"/>
      <c r="F194" s="165"/>
    </row>
    <row r="195" spans="4:6" ht="12.75">
      <c r="D195" s="165"/>
      <c r="E195" s="165"/>
      <c r="F195" s="165"/>
    </row>
    <row r="196" spans="4:6" ht="12.75">
      <c r="D196" s="165"/>
      <c r="E196" s="165"/>
      <c r="F196" s="165"/>
    </row>
    <row r="197" spans="4:6" ht="12.75">
      <c r="D197" s="165"/>
      <c r="E197" s="165"/>
      <c r="F197" s="165"/>
    </row>
    <row r="198" spans="4:6" ht="12.75">
      <c r="D198" s="165"/>
      <c r="E198" s="165"/>
      <c r="F198" s="165"/>
    </row>
    <row r="199" spans="4:6" ht="12.75">
      <c r="D199" s="165"/>
      <c r="E199" s="165"/>
      <c r="F199" s="165"/>
    </row>
    <row r="200" spans="4:6" ht="12.75">
      <c r="D200" s="165"/>
      <c r="E200" s="165"/>
      <c r="F200" s="165"/>
    </row>
    <row r="201" spans="4:6" ht="12.75">
      <c r="D201" s="165"/>
      <c r="E201" s="165"/>
      <c r="F201" s="165"/>
    </row>
    <row r="202" spans="4:6" ht="12.75">
      <c r="D202" s="165"/>
      <c r="E202" s="165"/>
      <c r="F202" s="165"/>
    </row>
    <row r="203" spans="4:6" ht="12.75">
      <c r="D203" s="165"/>
      <c r="E203" s="165"/>
      <c r="F203" s="165"/>
    </row>
    <row r="204" spans="4:6" ht="12.75">
      <c r="D204" s="165"/>
      <c r="E204" s="165"/>
      <c r="F204" s="165"/>
    </row>
    <row r="205" spans="4:6" ht="12.75">
      <c r="D205" s="165"/>
      <c r="E205" s="165"/>
      <c r="F205" s="165"/>
    </row>
    <row r="206" spans="4:6" ht="12.75">
      <c r="D206" s="165"/>
      <c r="E206" s="165"/>
      <c r="F206" s="165"/>
    </row>
    <row r="207" spans="4:6" ht="12.75">
      <c r="D207" s="165"/>
      <c r="E207" s="165"/>
      <c r="F207" s="165"/>
    </row>
    <row r="208" spans="4:6" ht="12.75">
      <c r="D208" s="165"/>
      <c r="E208" s="165"/>
      <c r="F208" s="165"/>
    </row>
    <row r="209" spans="4:6" ht="12.75">
      <c r="D209" s="165"/>
      <c r="E209" s="165"/>
      <c r="F209" s="165"/>
    </row>
    <row r="210" spans="4:6" ht="12.75">
      <c r="D210" s="165"/>
      <c r="E210" s="165"/>
      <c r="F210" s="165"/>
    </row>
    <row r="211" spans="4:6" ht="12.75">
      <c r="D211" s="165"/>
      <c r="E211" s="165"/>
      <c r="F211" s="165"/>
    </row>
    <row r="212" spans="4:6" ht="12.75">
      <c r="D212" s="165"/>
      <c r="E212" s="165"/>
      <c r="F212" s="165"/>
    </row>
    <row r="213" spans="4:6" ht="12.75">
      <c r="D213" s="165"/>
      <c r="E213" s="165"/>
      <c r="F213" s="165"/>
    </row>
    <row r="214" spans="4:6" ht="12.75">
      <c r="D214" s="165"/>
      <c r="E214" s="165"/>
      <c r="F214" s="165"/>
    </row>
    <row r="215" spans="4:6" ht="12.75">
      <c r="D215" s="165"/>
      <c r="E215" s="165"/>
      <c r="F215" s="165"/>
    </row>
    <row r="216" spans="4:6" ht="12.75">
      <c r="D216" s="165"/>
      <c r="E216" s="165"/>
      <c r="F216" s="165"/>
    </row>
    <row r="217" spans="4:6" ht="12.75">
      <c r="D217" s="165"/>
      <c r="E217" s="165"/>
      <c r="F217" s="165"/>
    </row>
    <row r="218" spans="4:6" ht="12.75">
      <c r="D218" s="165"/>
      <c r="E218" s="165"/>
      <c r="F218" s="165"/>
    </row>
    <row r="219" spans="4:6" ht="12.75">
      <c r="D219" s="165"/>
      <c r="E219" s="165"/>
      <c r="F219" s="165"/>
    </row>
    <row r="220" spans="4:6" ht="12.75">
      <c r="D220" s="165"/>
      <c r="E220" s="165"/>
      <c r="F220" s="165"/>
    </row>
    <row r="221" spans="4:6" ht="12.75">
      <c r="D221" s="165"/>
      <c r="E221" s="165"/>
      <c r="F221" s="165"/>
    </row>
    <row r="222" spans="4:6" ht="12.75">
      <c r="D222" s="165"/>
      <c r="E222" s="165"/>
      <c r="F222" s="165"/>
    </row>
    <row r="223" spans="4:6" ht="12.75">
      <c r="D223" s="165"/>
      <c r="E223" s="165"/>
      <c r="F223" s="165"/>
    </row>
    <row r="224" spans="4:6" ht="12.75">
      <c r="D224" s="165"/>
      <c r="E224" s="165"/>
      <c r="F224" s="165"/>
    </row>
    <row r="225" spans="4:6" ht="12.75">
      <c r="D225" s="165"/>
      <c r="E225" s="165"/>
      <c r="F225" s="165"/>
    </row>
    <row r="226" spans="4:6" ht="12.75">
      <c r="D226" s="165"/>
      <c r="E226" s="165"/>
      <c r="F226" s="165"/>
    </row>
    <row r="227" spans="4:6" ht="12.75">
      <c r="D227" s="165"/>
      <c r="E227" s="165"/>
      <c r="F227" s="165"/>
    </row>
    <row r="228" spans="4:6" ht="12.75">
      <c r="D228" s="165"/>
      <c r="E228" s="165"/>
      <c r="F228" s="165"/>
    </row>
    <row r="229" spans="4:6" ht="12.75">
      <c r="D229" s="165"/>
      <c r="E229" s="165"/>
      <c r="F229" s="165"/>
    </row>
    <row r="230" spans="4:6" ht="12.75">
      <c r="D230" s="165"/>
      <c r="E230" s="165"/>
      <c r="F230" s="165"/>
    </row>
    <row r="231" spans="4:6" ht="12.75">
      <c r="D231" s="165"/>
      <c r="E231" s="165"/>
      <c r="F231" s="165"/>
    </row>
    <row r="232" spans="4:6" ht="12.75">
      <c r="D232" s="165"/>
      <c r="E232" s="165"/>
      <c r="F232" s="165"/>
    </row>
    <row r="233" spans="4:6" ht="12.75">
      <c r="D233" s="165"/>
      <c r="E233" s="165"/>
      <c r="F233" s="165"/>
    </row>
    <row r="234" spans="4:6" ht="12.75">
      <c r="D234" s="165"/>
      <c r="E234" s="165"/>
      <c r="F234" s="165"/>
    </row>
    <row r="235" spans="4:6" ht="12.75">
      <c r="D235" s="165"/>
      <c r="E235" s="165"/>
      <c r="F235" s="165"/>
    </row>
    <row r="236" spans="4:6" ht="12.75">
      <c r="D236" s="165"/>
      <c r="E236" s="165"/>
      <c r="F236" s="165"/>
    </row>
    <row r="237" spans="4:6" ht="12.75">
      <c r="D237" s="165"/>
      <c r="E237" s="165"/>
      <c r="F237" s="165"/>
    </row>
    <row r="238" spans="4:6" ht="12.75">
      <c r="D238" s="165"/>
      <c r="E238" s="165"/>
      <c r="F238" s="165"/>
    </row>
    <row r="239" spans="4:6" ht="12.75">
      <c r="D239" s="165"/>
      <c r="E239" s="165"/>
      <c r="F239" s="165"/>
    </row>
    <row r="240" spans="4:6" ht="12.75">
      <c r="D240" s="165"/>
      <c r="E240" s="165"/>
      <c r="F240" s="165"/>
    </row>
    <row r="241" spans="4:6" ht="12.75">
      <c r="D241" s="165"/>
      <c r="E241" s="165"/>
      <c r="F241" s="165"/>
    </row>
  </sheetData>
  <sheetProtection password="CCC8" sheet="1"/>
  <mergeCells count="3">
    <mergeCell ref="B9:F9"/>
    <mergeCell ref="B10:F10"/>
    <mergeCell ref="A7:G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161"/>
  <sheetViews>
    <sheetView showGridLines="0" tabSelected="1" zoomScale="81" zoomScaleNormal="81" zoomScalePageLayoutView="0" workbookViewId="0" topLeftCell="A1">
      <selection activeCell="J17" sqref="J17"/>
    </sheetView>
  </sheetViews>
  <sheetFormatPr defaultColWidth="0" defaultRowHeight="0" customHeight="1" zeroHeight="1"/>
  <cols>
    <col min="1" max="1" width="24.140625" style="14" customWidth="1"/>
    <col min="2" max="2" width="5.140625" style="14" customWidth="1"/>
    <col min="3" max="3" width="50.421875" style="14" customWidth="1"/>
    <col min="4" max="4" width="10.57421875" style="14" customWidth="1"/>
    <col min="5" max="5" width="9.7109375" style="14" customWidth="1"/>
    <col min="6" max="6" width="13.28125" style="14" customWidth="1"/>
    <col min="7" max="7" width="8.7109375" style="14" customWidth="1"/>
    <col min="8" max="8" width="9.7109375" style="14" customWidth="1"/>
    <col min="9" max="9" width="14.8515625" style="14" customWidth="1"/>
    <col min="10" max="10" width="8.7109375" style="14" customWidth="1"/>
    <col min="11" max="11" width="9.7109375" style="14" customWidth="1"/>
    <col min="12" max="12" width="13.28125" style="14" customWidth="1"/>
    <col min="13" max="13" width="8.7109375" style="13" customWidth="1"/>
    <col min="14" max="16" width="11.421875" style="13" customWidth="1"/>
    <col min="17" max="18" width="0" style="13" hidden="1" customWidth="1"/>
    <col min="19" max="16384" width="0" style="14" hidden="1" customWidth="1"/>
  </cols>
  <sheetData>
    <row r="1" spans="1:12" ht="12.75">
      <c r="A1" s="13"/>
      <c r="B1" s="13"/>
      <c r="C1" s="13"/>
      <c r="D1" s="13"/>
      <c r="E1" s="13"/>
      <c r="F1" s="13"/>
      <c r="G1" s="13"/>
      <c r="H1" s="13"/>
      <c r="I1" s="13"/>
      <c r="J1" s="13"/>
      <c r="K1" s="13"/>
      <c r="L1" s="13"/>
    </row>
    <row r="2" spans="1:12" ht="12.75">
      <c r="A2" s="13"/>
      <c r="B2" s="13"/>
      <c r="C2" s="13"/>
      <c r="D2" s="13"/>
      <c r="E2" s="13"/>
      <c r="F2" s="13"/>
      <c r="G2" s="13"/>
      <c r="H2" s="13"/>
      <c r="I2" s="13"/>
      <c r="J2" s="13"/>
      <c r="K2" s="13"/>
      <c r="L2" s="13"/>
    </row>
    <row r="3" spans="1:12" ht="12.75">
      <c r="A3" s="13"/>
      <c r="B3" s="13"/>
      <c r="C3" s="13"/>
      <c r="D3" s="13"/>
      <c r="E3" s="13"/>
      <c r="F3" s="13"/>
      <c r="G3" s="13"/>
      <c r="H3" s="13"/>
      <c r="I3" s="13"/>
      <c r="J3" s="13"/>
      <c r="K3" s="13"/>
      <c r="L3" s="13"/>
    </row>
    <row r="4" spans="1:12" ht="12.75">
      <c r="A4" s="13"/>
      <c r="B4" s="13"/>
      <c r="C4" s="13"/>
      <c r="D4" s="13"/>
      <c r="E4" s="13"/>
      <c r="F4" s="13"/>
      <c r="G4" s="13"/>
      <c r="H4" s="13"/>
      <c r="I4" s="13"/>
      <c r="J4" s="13"/>
      <c r="K4" s="13"/>
      <c r="L4" s="13"/>
    </row>
    <row r="5" spans="1:12" ht="12.75">
      <c r="A5" s="13"/>
      <c r="B5" s="13"/>
      <c r="C5" s="13"/>
      <c r="D5" s="13"/>
      <c r="E5" s="13"/>
      <c r="F5" s="13"/>
      <c r="G5" s="13"/>
      <c r="H5" s="13"/>
      <c r="I5" s="13"/>
      <c r="J5" s="13"/>
      <c r="K5" s="13"/>
      <c r="L5" s="13"/>
    </row>
    <row r="6" spans="1:12" ht="12.75">
      <c r="A6" s="13"/>
      <c r="B6" s="13"/>
      <c r="C6" s="13"/>
      <c r="D6" s="13"/>
      <c r="E6" s="13"/>
      <c r="F6" s="13"/>
      <c r="G6" s="13"/>
      <c r="H6" s="13"/>
      <c r="I6" s="13"/>
      <c r="J6" s="13"/>
      <c r="K6" s="13"/>
      <c r="L6" s="13"/>
    </row>
    <row r="7" spans="1:13" ht="23.25">
      <c r="A7" s="276" t="s">
        <v>75</v>
      </c>
      <c r="B7" s="334"/>
      <c r="C7" s="334"/>
      <c r="D7" s="334"/>
      <c r="E7" s="334"/>
      <c r="F7" s="334"/>
      <c r="G7" s="334"/>
      <c r="H7" s="334"/>
      <c r="I7" s="334"/>
      <c r="J7" s="334"/>
      <c r="K7" s="334"/>
      <c r="L7" s="334"/>
      <c r="M7" s="334"/>
    </row>
    <row r="8" spans="2:12" ht="13.5" thickBot="1">
      <c r="B8" s="13"/>
      <c r="C8" s="13"/>
      <c r="D8" s="13"/>
      <c r="E8" s="13"/>
      <c r="F8" s="13"/>
      <c r="K8" s="13"/>
      <c r="L8" s="13"/>
    </row>
    <row r="9" spans="1:12" ht="30" customHeight="1">
      <c r="A9" s="298" t="s">
        <v>49</v>
      </c>
      <c r="B9" s="15" t="s">
        <v>18</v>
      </c>
      <c r="C9" s="153" t="s">
        <v>67</v>
      </c>
      <c r="D9" s="335">
        <v>0</v>
      </c>
      <c r="E9" s="336"/>
      <c r="L9" s="16"/>
    </row>
    <row r="10" spans="1:12" ht="19.5" customHeight="1">
      <c r="A10" s="299"/>
      <c r="B10" s="314" t="s">
        <v>19</v>
      </c>
      <c r="C10" s="150" t="s">
        <v>51</v>
      </c>
      <c r="D10" s="316">
        <v>0</v>
      </c>
      <c r="E10" s="317"/>
      <c r="F10" s="13"/>
      <c r="G10" s="326" t="s">
        <v>305</v>
      </c>
      <c r="H10" s="327"/>
      <c r="I10" s="328"/>
      <c r="K10" s="17"/>
      <c r="L10" s="18"/>
    </row>
    <row r="11" spans="1:12" ht="19.5" customHeight="1">
      <c r="A11" s="299"/>
      <c r="B11" s="321"/>
      <c r="C11" s="150" t="s">
        <v>52</v>
      </c>
      <c r="D11" s="316">
        <v>0</v>
      </c>
      <c r="E11" s="317"/>
      <c r="F11" s="13"/>
      <c r="G11" s="329" t="s">
        <v>306</v>
      </c>
      <c r="H11" s="330"/>
      <c r="I11" s="331"/>
      <c r="L11" s="13"/>
    </row>
    <row r="12" spans="1:12" ht="19.5" customHeight="1">
      <c r="A12" s="299"/>
      <c r="B12" s="19" t="s">
        <v>20</v>
      </c>
      <c r="C12" s="150" t="s">
        <v>32</v>
      </c>
      <c r="D12" s="337">
        <v>0</v>
      </c>
      <c r="E12" s="317"/>
      <c r="F12" s="13"/>
      <c r="L12" s="13"/>
    </row>
    <row r="13" spans="1:12" ht="39" customHeight="1">
      <c r="A13" s="299"/>
      <c r="B13" s="19" t="s">
        <v>21</v>
      </c>
      <c r="C13" s="150" t="s">
        <v>36</v>
      </c>
      <c r="D13" s="318">
        <v>0</v>
      </c>
      <c r="E13" s="319"/>
      <c r="F13" s="13"/>
      <c r="G13" s="160"/>
      <c r="H13" s="160"/>
      <c r="I13" s="160"/>
      <c r="L13" s="13"/>
    </row>
    <row r="14" spans="1:12" ht="19.5" customHeight="1">
      <c r="A14" s="299"/>
      <c r="B14" s="314" t="s">
        <v>22</v>
      </c>
      <c r="C14" t="s">
        <v>7</v>
      </c>
      <c r="D14" s="316">
        <v>0</v>
      </c>
      <c r="E14" s="317"/>
      <c r="F14" s="13"/>
      <c r="G14" s="18"/>
      <c r="H14" s="18"/>
      <c r="I14" s="18"/>
      <c r="J14" s="160"/>
      <c r="L14" s="13"/>
    </row>
    <row r="15" spans="1:12" ht="19.5" customHeight="1" thickBot="1">
      <c r="A15" s="300"/>
      <c r="B15" s="315"/>
      <c r="C15" t="s">
        <v>66</v>
      </c>
      <c r="D15" s="332">
        <v>0</v>
      </c>
      <c r="E15" s="333"/>
      <c r="F15" s="13"/>
      <c r="G15" s="18"/>
      <c r="H15" s="18"/>
      <c r="I15" s="18"/>
      <c r="J15" s="18"/>
      <c r="K15" s="18"/>
      <c r="L15" s="13"/>
    </row>
    <row r="16" spans="1:12" ht="26.25" customHeight="1">
      <c r="A16" s="298" t="s">
        <v>70</v>
      </c>
      <c r="B16" s="20" t="s">
        <v>23</v>
      </c>
      <c r="C16" s="153" t="s">
        <v>354</v>
      </c>
      <c r="D16" s="294">
        <v>0</v>
      </c>
      <c r="E16" s="295"/>
      <c r="F16" s="13"/>
      <c r="G16" s="18"/>
      <c r="H16" s="18"/>
      <c r="I16" s="18"/>
      <c r="J16" s="18"/>
      <c r="K16" s="18"/>
      <c r="L16" s="13"/>
    </row>
    <row r="17" spans="1:12" ht="13.5" customHeight="1">
      <c r="A17" s="320"/>
      <c r="B17" s="314" t="s">
        <v>24</v>
      </c>
      <c r="C17" s="310" t="s">
        <v>355</v>
      </c>
      <c r="D17" s="306" t="s">
        <v>353</v>
      </c>
      <c r="E17" s="307"/>
      <c r="F17" s="13"/>
      <c r="G17" s="18"/>
      <c r="H17" s="18"/>
      <c r="I17" s="18"/>
      <c r="J17" s="18"/>
      <c r="K17" s="18"/>
      <c r="L17" s="13"/>
    </row>
    <row r="18" spans="1:12" ht="12.75" customHeight="1">
      <c r="A18" s="320"/>
      <c r="B18" s="321"/>
      <c r="C18" s="310"/>
      <c r="D18" s="308"/>
      <c r="E18" s="309"/>
      <c r="F18" s="13"/>
      <c r="G18" s="18"/>
      <c r="H18" s="18"/>
      <c r="I18" s="18"/>
      <c r="J18" s="18"/>
      <c r="K18" s="18"/>
      <c r="L18" s="13"/>
    </row>
    <row r="19" spans="1:11" ht="19.5" customHeight="1">
      <c r="A19" s="320"/>
      <c r="B19" s="19" t="s">
        <v>26</v>
      </c>
      <c r="C19" s="150" t="s">
        <v>33</v>
      </c>
      <c r="D19" s="324">
        <v>0</v>
      </c>
      <c r="E19" s="325"/>
      <c r="F19" s="13"/>
      <c r="G19" s="18"/>
      <c r="H19" s="18"/>
      <c r="I19" s="18"/>
      <c r="J19" s="18"/>
      <c r="K19" s="18"/>
    </row>
    <row r="20" spans="1:11" ht="19.5" customHeight="1">
      <c r="A20" s="320"/>
      <c r="B20" s="19" t="s">
        <v>27</v>
      </c>
      <c r="C20" s="150" t="s">
        <v>25</v>
      </c>
      <c r="D20" s="290">
        <v>0</v>
      </c>
      <c r="E20" s="291"/>
      <c r="F20" s="13"/>
      <c r="G20" s="18"/>
      <c r="H20" s="18"/>
      <c r="I20" s="18"/>
      <c r="J20" s="18"/>
      <c r="K20" s="18"/>
    </row>
    <row r="21" spans="1:11" ht="19.5" customHeight="1">
      <c r="A21" s="320"/>
      <c r="B21" s="19" t="s">
        <v>28</v>
      </c>
      <c r="C21" s="150" t="s">
        <v>352</v>
      </c>
      <c r="D21" s="322">
        <v>1</v>
      </c>
      <c r="E21" s="323"/>
      <c r="F21" s="13"/>
      <c r="G21" s="18"/>
      <c r="H21" s="18"/>
      <c r="I21" s="18"/>
      <c r="J21" s="18"/>
      <c r="K21" s="18"/>
    </row>
    <row r="22" spans="1:12" ht="19.5" customHeight="1" thickBot="1">
      <c r="A22" s="320"/>
      <c r="B22" s="149" t="s">
        <v>30</v>
      </c>
      <c r="C22" s="152" t="s">
        <v>325</v>
      </c>
      <c r="D22" s="292">
        <v>0</v>
      </c>
      <c r="E22" s="293"/>
      <c r="F22" s="13"/>
      <c r="G22" s="18"/>
      <c r="H22" s="18"/>
      <c r="I22" s="18"/>
      <c r="J22" s="18"/>
      <c r="K22" s="18"/>
      <c r="L22" s="13"/>
    </row>
    <row r="23" spans="1:12" ht="19.5" customHeight="1">
      <c r="A23" s="298" t="s">
        <v>50</v>
      </c>
      <c r="B23" s="21" t="s">
        <v>31</v>
      </c>
      <c r="C23" s="153" t="s">
        <v>34</v>
      </c>
      <c r="D23" s="294">
        <v>0</v>
      </c>
      <c r="E23" s="295"/>
      <c r="F23" s="13"/>
      <c r="G23" s="18"/>
      <c r="H23" s="18"/>
      <c r="I23" s="18"/>
      <c r="J23" s="18"/>
      <c r="K23" s="18"/>
      <c r="L23" s="13"/>
    </row>
    <row r="24" spans="1:12" ht="19.5" customHeight="1">
      <c r="A24" s="299"/>
      <c r="B24" s="22" t="s">
        <v>68</v>
      </c>
      <c r="C24" s="150" t="s">
        <v>35</v>
      </c>
      <c r="D24" s="290">
        <v>0</v>
      </c>
      <c r="E24" s="291"/>
      <c r="F24" s="13"/>
      <c r="G24" s="305"/>
      <c r="H24" s="305"/>
      <c r="I24" s="18"/>
      <c r="J24" s="18"/>
      <c r="K24" s="18"/>
      <c r="L24" s="13"/>
    </row>
    <row r="25" spans="1:11" ht="19.5" customHeight="1" thickBot="1">
      <c r="A25" s="300"/>
      <c r="B25" s="23" t="s">
        <v>69</v>
      </c>
      <c r="C25" s="151" t="s">
        <v>29</v>
      </c>
      <c r="D25" s="296">
        <v>0</v>
      </c>
      <c r="E25" s="297"/>
      <c r="F25" s="13"/>
      <c r="G25" s="304"/>
      <c r="H25" s="304"/>
      <c r="J25" s="18"/>
      <c r="K25" s="18"/>
    </row>
    <row r="26" spans="1:9" ht="15.75" customHeight="1">
      <c r="A26" s="24"/>
      <c r="B26" s="25"/>
      <c r="C26" s="26"/>
      <c r="D26" s="26"/>
      <c r="E26" s="26"/>
      <c r="F26" s="26"/>
      <c r="G26" s="13"/>
      <c r="H26" s="13"/>
      <c r="I26" s="13"/>
    </row>
    <row r="27" spans="1:12" ht="13.5" thickBot="1">
      <c r="A27" s="13"/>
      <c r="B27" s="13"/>
      <c r="C27" s="13"/>
      <c r="D27" s="13"/>
      <c r="E27" s="13"/>
      <c r="F27" s="13"/>
      <c r="J27" s="13"/>
      <c r="K27" s="13"/>
      <c r="L27" s="13"/>
    </row>
    <row r="28" spans="1:19" ht="25.5" customHeight="1">
      <c r="A28" s="286" t="s">
        <v>37</v>
      </c>
      <c r="B28" s="287"/>
      <c r="C28" s="287"/>
      <c r="D28" s="27"/>
      <c r="E28" s="311" t="s">
        <v>4</v>
      </c>
      <c r="F28" s="301"/>
      <c r="G28" s="312"/>
      <c r="H28" s="313" t="s">
        <v>6</v>
      </c>
      <c r="I28" s="301"/>
      <c r="J28" s="312"/>
      <c r="K28" s="301" t="s">
        <v>17</v>
      </c>
      <c r="L28" s="302"/>
      <c r="M28" s="303"/>
      <c r="S28" s="13"/>
    </row>
    <row r="29" spans="1:19" ht="39" thickBot="1">
      <c r="A29" s="288"/>
      <c r="B29" s="289"/>
      <c r="C29" s="289"/>
      <c r="D29" s="192"/>
      <c r="E29" s="28" t="s">
        <v>83</v>
      </c>
      <c r="F29" s="28" t="s">
        <v>84</v>
      </c>
      <c r="G29" s="29" t="s">
        <v>48</v>
      </c>
      <c r="H29" s="30" t="s">
        <v>83</v>
      </c>
      <c r="I29" s="31" t="s">
        <v>84</v>
      </c>
      <c r="J29" s="29" t="s">
        <v>48</v>
      </c>
      <c r="K29" s="32" t="s">
        <v>83</v>
      </c>
      <c r="L29" s="28" t="s">
        <v>84</v>
      </c>
      <c r="M29" s="28" t="s">
        <v>48</v>
      </c>
      <c r="S29" s="13"/>
    </row>
    <row r="30" spans="1:19" ht="12.75">
      <c r="A30" s="189"/>
      <c r="B30" s="156">
        <v>1</v>
      </c>
      <c r="C30" s="150" t="s">
        <v>7</v>
      </c>
      <c r="D30" s="191"/>
      <c r="E30" s="239">
        <f>+F30/$D$21</f>
        <v>0</v>
      </c>
      <c r="F30" s="130"/>
      <c r="G30" s="135"/>
      <c r="H30" s="253">
        <f>+I30/$D$21</f>
        <v>0</v>
      </c>
      <c r="I30" s="110"/>
      <c r="J30" s="111"/>
      <c r="K30" s="254">
        <f>+L30/$D$21</f>
        <v>0</v>
      </c>
      <c r="L30" s="110"/>
      <c r="M30" s="112"/>
      <c r="S30" s="13"/>
    </row>
    <row r="31" spans="1:19" ht="13.5" thickBot="1">
      <c r="A31" s="189"/>
      <c r="B31" s="190">
        <v>2</v>
      </c>
      <c r="C31" s="150" t="s">
        <v>8</v>
      </c>
      <c r="D31" s="35"/>
      <c r="E31" s="239">
        <f>+F31/$D$21</f>
        <v>0</v>
      </c>
      <c r="F31" s="130"/>
      <c r="G31" s="135"/>
      <c r="H31" s="253">
        <f>+I31/$D$21</f>
        <v>0</v>
      </c>
      <c r="I31" s="110"/>
      <c r="J31" s="111"/>
      <c r="K31" s="254">
        <f>+L31/$D$21</f>
        <v>0</v>
      </c>
      <c r="L31" s="110"/>
      <c r="M31" s="112"/>
      <c r="S31" s="13"/>
    </row>
    <row r="32" spans="1:19" ht="15.75">
      <c r="A32" s="277" t="s">
        <v>5</v>
      </c>
      <c r="B32" s="249" t="s">
        <v>38</v>
      </c>
      <c r="C32" s="250" t="s">
        <v>327</v>
      </c>
      <c r="D32" s="251"/>
      <c r="E32" s="252">
        <f>+F32/$D$21</f>
        <v>0</v>
      </c>
      <c r="F32" s="269"/>
      <c r="G32" s="133">
        <v>0</v>
      </c>
      <c r="H32" s="252">
        <f>+I32/$D$21</f>
        <v>0</v>
      </c>
      <c r="I32" s="269"/>
      <c r="J32" s="108"/>
      <c r="K32" s="252">
        <f>+L32/$D$21</f>
        <v>0</v>
      </c>
      <c r="L32" s="269"/>
      <c r="M32" s="109"/>
      <c r="S32" s="13"/>
    </row>
    <row r="33" spans="1:19" ht="15.75">
      <c r="A33" s="278"/>
      <c r="B33" s="33"/>
      <c r="C33" s="39" t="s">
        <v>61</v>
      </c>
      <c r="D33" s="131"/>
      <c r="E33" s="131"/>
      <c r="F33" s="129"/>
      <c r="G33" s="134"/>
      <c r="H33" s="140"/>
      <c r="I33" s="78"/>
      <c r="J33" s="79"/>
      <c r="K33" s="143"/>
      <c r="L33" s="78"/>
      <c r="M33" s="78"/>
      <c r="S33" s="13"/>
    </row>
    <row r="34" spans="1:19" ht="12.75">
      <c r="A34" s="278"/>
      <c r="B34" s="34">
        <v>3</v>
      </c>
      <c r="C34" s="150" t="s">
        <v>10</v>
      </c>
      <c r="D34" s="35"/>
      <c r="E34" s="239">
        <f aca="true" t="shared" si="0" ref="E34:E47">+F34/$D$21</f>
        <v>0</v>
      </c>
      <c r="F34" s="130"/>
      <c r="G34" s="135"/>
      <c r="H34" s="253">
        <f aca="true" t="shared" si="1" ref="H34:H43">+I34/$D$21</f>
        <v>0</v>
      </c>
      <c r="I34" s="110"/>
      <c r="J34" s="111"/>
      <c r="K34" s="254">
        <f aca="true" t="shared" si="2" ref="K34:K43">+L34/$D$21</f>
        <v>0</v>
      </c>
      <c r="L34" s="110"/>
      <c r="M34" s="112"/>
      <c r="S34" s="13"/>
    </row>
    <row r="35" spans="1:19" ht="12.75">
      <c r="A35" s="278"/>
      <c r="B35" s="34">
        <v>4</v>
      </c>
      <c r="C35" s="150" t="s">
        <v>9</v>
      </c>
      <c r="D35" s="35"/>
      <c r="E35" s="239">
        <f t="shared" si="0"/>
        <v>0</v>
      </c>
      <c r="F35" s="130">
        <v>0</v>
      </c>
      <c r="G35" s="135"/>
      <c r="H35" s="253">
        <f t="shared" si="1"/>
        <v>0</v>
      </c>
      <c r="I35" s="110"/>
      <c r="J35" s="111"/>
      <c r="K35" s="254">
        <f t="shared" si="2"/>
        <v>0</v>
      </c>
      <c r="L35" s="110"/>
      <c r="M35" s="112"/>
      <c r="S35" s="13"/>
    </row>
    <row r="36" spans="1:19" ht="12.75">
      <c r="A36" s="278"/>
      <c r="B36" s="34">
        <v>5</v>
      </c>
      <c r="C36" s="150" t="s">
        <v>11</v>
      </c>
      <c r="D36" s="35"/>
      <c r="E36" s="239">
        <f t="shared" si="0"/>
        <v>0</v>
      </c>
      <c r="F36" s="130">
        <v>0</v>
      </c>
      <c r="G36" s="135"/>
      <c r="H36" s="253">
        <f t="shared" si="1"/>
        <v>0</v>
      </c>
      <c r="I36" s="110"/>
      <c r="J36" s="111"/>
      <c r="K36" s="254">
        <f t="shared" si="2"/>
        <v>0</v>
      </c>
      <c r="L36" s="110"/>
      <c r="M36" s="112"/>
      <c r="S36" s="13"/>
    </row>
    <row r="37" spans="1:19" ht="12.75">
      <c r="A37" s="278"/>
      <c r="B37" s="34">
        <v>6</v>
      </c>
      <c r="C37" s="150" t="s">
        <v>59</v>
      </c>
      <c r="D37" s="35"/>
      <c r="E37" s="239">
        <f t="shared" si="0"/>
        <v>0</v>
      </c>
      <c r="F37" s="130"/>
      <c r="G37" s="135"/>
      <c r="H37" s="253">
        <f t="shared" si="1"/>
        <v>0</v>
      </c>
      <c r="I37" s="110"/>
      <c r="J37" s="111"/>
      <c r="K37" s="254">
        <f t="shared" si="2"/>
        <v>0</v>
      </c>
      <c r="L37" s="110"/>
      <c r="M37" s="112"/>
      <c r="S37" s="13"/>
    </row>
    <row r="38" spans="1:19" ht="12.75">
      <c r="A38" s="278"/>
      <c r="B38" s="36">
        <v>7</v>
      </c>
      <c r="C38" s="150" t="s">
        <v>58</v>
      </c>
      <c r="D38" s="37"/>
      <c r="E38" s="239">
        <f t="shared" si="0"/>
        <v>0</v>
      </c>
      <c r="F38" s="130"/>
      <c r="G38" s="135"/>
      <c r="H38" s="253">
        <f t="shared" si="1"/>
        <v>0</v>
      </c>
      <c r="I38" s="110"/>
      <c r="J38" s="111"/>
      <c r="K38" s="254">
        <f t="shared" si="2"/>
        <v>0</v>
      </c>
      <c r="L38" s="110"/>
      <c r="M38" s="112"/>
      <c r="S38" s="13"/>
    </row>
    <row r="39" spans="1:19" ht="12.75">
      <c r="A39" s="278"/>
      <c r="B39" s="34">
        <v>8</v>
      </c>
      <c r="C39" s="150" t="s">
        <v>60</v>
      </c>
      <c r="D39" s="37"/>
      <c r="E39" s="239">
        <f t="shared" si="0"/>
        <v>0</v>
      </c>
      <c r="F39" s="130"/>
      <c r="G39" s="135"/>
      <c r="H39" s="253">
        <f t="shared" si="1"/>
        <v>0</v>
      </c>
      <c r="I39" s="110"/>
      <c r="J39" s="111"/>
      <c r="K39" s="254">
        <f t="shared" si="2"/>
        <v>0</v>
      </c>
      <c r="L39" s="110"/>
      <c r="M39" s="112"/>
      <c r="S39" s="13"/>
    </row>
    <row r="40" spans="1:19" ht="12.75">
      <c r="A40" s="278"/>
      <c r="B40" s="34">
        <v>9</v>
      </c>
      <c r="C40" s="150" t="s">
        <v>319</v>
      </c>
      <c r="D40" s="38"/>
      <c r="E40" s="239">
        <f t="shared" si="0"/>
        <v>0</v>
      </c>
      <c r="F40" s="130"/>
      <c r="G40" s="135"/>
      <c r="H40" s="253">
        <f>+I40/$D$21</f>
        <v>0</v>
      </c>
      <c r="I40" s="110"/>
      <c r="J40" s="111"/>
      <c r="K40" s="254">
        <f t="shared" si="2"/>
        <v>0</v>
      </c>
      <c r="L40" s="110"/>
      <c r="M40" s="112"/>
      <c r="S40" s="13"/>
    </row>
    <row r="41" spans="1:19" ht="12.75">
      <c r="A41" s="278"/>
      <c r="B41" s="34">
        <v>10</v>
      </c>
      <c r="C41" s="150" t="s">
        <v>16</v>
      </c>
      <c r="D41" s="38"/>
      <c r="E41" s="239">
        <f t="shared" si="0"/>
        <v>0</v>
      </c>
      <c r="F41" s="130"/>
      <c r="G41" s="135"/>
      <c r="H41" s="253">
        <f t="shared" si="1"/>
        <v>0</v>
      </c>
      <c r="I41" s="110"/>
      <c r="J41" s="111"/>
      <c r="K41" s="254">
        <f t="shared" si="2"/>
        <v>0</v>
      </c>
      <c r="L41" s="110"/>
      <c r="M41" s="112"/>
      <c r="S41" s="13"/>
    </row>
    <row r="42" spans="1:19" ht="12.75">
      <c r="A42" s="278"/>
      <c r="B42" s="34">
        <v>11</v>
      </c>
      <c r="C42" s="150" t="s">
        <v>13</v>
      </c>
      <c r="D42" s="38"/>
      <c r="E42" s="239">
        <f t="shared" si="0"/>
        <v>0</v>
      </c>
      <c r="F42" s="130"/>
      <c r="G42" s="135"/>
      <c r="H42" s="253">
        <f t="shared" si="1"/>
        <v>0</v>
      </c>
      <c r="I42" s="110"/>
      <c r="J42" s="111"/>
      <c r="K42" s="254">
        <f t="shared" si="2"/>
        <v>0</v>
      </c>
      <c r="L42" s="110"/>
      <c r="M42" s="112"/>
      <c r="S42" s="13"/>
    </row>
    <row r="43" spans="1:19" ht="12.75">
      <c r="A43" s="278"/>
      <c r="B43" s="34">
        <v>12</v>
      </c>
      <c r="C43" s="150" t="s">
        <v>14</v>
      </c>
      <c r="D43" s="38"/>
      <c r="E43" s="239">
        <f t="shared" si="0"/>
        <v>0</v>
      </c>
      <c r="F43" s="130"/>
      <c r="G43" s="135"/>
      <c r="H43" s="253">
        <f t="shared" si="1"/>
        <v>0</v>
      </c>
      <c r="I43" s="110"/>
      <c r="J43" s="111"/>
      <c r="K43" s="254">
        <f t="shared" si="2"/>
        <v>0</v>
      </c>
      <c r="L43" s="110"/>
      <c r="M43" s="112"/>
      <c r="S43" s="13"/>
    </row>
    <row r="44" spans="1:19" ht="15">
      <c r="A44" s="278"/>
      <c r="B44" s="34"/>
      <c r="C44" s="39" t="s">
        <v>0</v>
      </c>
      <c r="D44" s="40"/>
      <c r="E44" s="132"/>
      <c r="F44" s="80"/>
      <c r="G44" s="136"/>
      <c r="H44" s="140"/>
      <c r="I44" s="80"/>
      <c r="J44" s="81"/>
      <c r="K44" s="145"/>
      <c r="L44" s="82"/>
      <c r="M44" s="83"/>
      <c r="S44" s="13"/>
    </row>
    <row r="45" spans="1:19" ht="12.75">
      <c r="A45" s="278"/>
      <c r="B45" s="34">
        <v>13</v>
      </c>
      <c r="C45" s="150" t="s">
        <v>39</v>
      </c>
      <c r="D45" s="38"/>
      <c r="E45" s="239">
        <f t="shared" si="0"/>
        <v>0</v>
      </c>
      <c r="F45" s="110">
        <v>0</v>
      </c>
      <c r="G45" s="137">
        <v>0</v>
      </c>
      <c r="H45" s="253">
        <f>+I45/$D$21</f>
        <v>0</v>
      </c>
      <c r="I45" s="110">
        <v>0</v>
      </c>
      <c r="J45" s="110">
        <v>0</v>
      </c>
      <c r="K45" s="254">
        <f>+L45/$D$21</f>
        <v>0</v>
      </c>
      <c r="L45" s="110">
        <v>0</v>
      </c>
      <c r="M45" s="110">
        <v>0</v>
      </c>
      <c r="S45" s="13"/>
    </row>
    <row r="46" spans="1:19" ht="12.75">
      <c r="A46" s="278"/>
      <c r="B46" s="34">
        <v>14</v>
      </c>
      <c r="C46" s="150" t="s">
        <v>57</v>
      </c>
      <c r="D46" s="38"/>
      <c r="E46" s="239">
        <f t="shared" si="0"/>
        <v>0</v>
      </c>
      <c r="F46" s="110">
        <v>0</v>
      </c>
      <c r="G46" s="137">
        <v>0</v>
      </c>
      <c r="H46" s="253">
        <f>+I46/$D$21</f>
        <v>0</v>
      </c>
      <c r="I46" s="110">
        <v>0</v>
      </c>
      <c r="J46" s="110">
        <v>0</v>
      </c>
      <c r="K46" s="254">
        <f>+L46/$D$21</f>
        <v>0</v>
      </c>
      <c r="L46" s="110">
        <v>0</v>
      </c>
      <c r="M46" s="110">
        <v>0</v>
      </c>
      <c r="S46" s="13"/>
    </row>
    <row r="47" spans="1:19" ht="12.75">
      <c r="A47" s="278"/>
      <c r="B47" s="17"/>
      <c r="C47" s="154" t="s">
        <v>54</v>
      </c>
      <c r="D47" s="41"/>
      <c r="E47" s="239">
        <f t="shared" si="0"/>
        <v>0</v>
      </c>
      <c r="F47" s="238">
        <f>SUM(F30:F46)-F32</f>
        <v>0</v>
      </c>
      <c r="G47" s="134"/>
      <c r="H47" s="253">
        <f>+I47/$D$21</f>
        <v>0</v>
      </c>
      <c r="I47" s="238">
        <f>SUM(I30:I46)-I32</f>
        <v>0</v>
      </c>
      <c r="J47" s="84"/>
      <c r="K47" s="254">
        <f>+L47/$D$21</f>
        <v>0</v>
      </c>
      <c r="L47" s="238">
        <f>SUM(L30:L46)-L32</f>
        <v>0</v>
      </c>
      <c r="M47" s="85"/>
      <c r="S47" s="13"/>
    </row>
    <row r="48" spans="1:19" ht="15.75">
      <c r="A48" s="278"/>
      <c r="B48" s="42" t="s">
        <v>41</v>
      </c>
      <c r="C48" s="240" t="s">
        <v>301</v>
      </c>
      <c r="D48" s="241"/>
      <c r="E48" s="239">
        <f>+F48/$D$21</f>
        <v>0</v>
      </c>
      <c r="F48" s="244">
        <f>+F32+F47-F40</f>
        <v>0</v>
      </c>
      <c r="G48" s="245">
        <f>+SUM(G30:G46)-G40</f>
        <v>0</v>
      </c>
      <c r="H48" s="253">
        <f>+I48/$D$21</f>
        <v>0</v>
      </c>
      <c r="I48" s="244">
        <f>+I32+I47-I40</f>
        <v>0</v>
      </c>
      <c r="J48" s="268">
        <f>+SUM(J30:J46)-G40</f>
        <v>0</v>
      </c>
      <c r="K48" s="254">
        <f>+L48/$D$21</f>
        <v>0</v>
      </c>
      <c r="L48" s="244">
        <f>+L32+L47-L40</f>
        <v>0</v>
      </c>
      <c r="M48" s="244">
        <f>+SUM(M30:M46)-M40</f>
        <v>0</v>
      </c>
      <c r="S48" s="13"/>
    </row>
    <row r="49" spans="1:19" ht="15.75">
      <c r="A49" s="278"/>
      <c r="B49" s="42" t="s">
        <v>43</v>
      </c>
      <c r="C49" s="240" t="s">
        <v>302</v>
      </c>
      <c r="D49" s="241"/>
      <c r="E49" s="239">
        <f aca="true" t="shared" si="3" ref="E49:E57">+F49/$D$21</f>
        <v>0</v>
      </c>
      <c r="F49" s="244">
        <f>+SUM(F30:F46)-F40</f>
        <v>0</v>
      </c>
      <c r="G49" s="245">
        <f>+SUM(G32:G46)-G40</f>
        <v>0</v>
      </c>
      <c r="H49" s="200"/>
      <c r="I49" s="86" t="s">
        <v>332</v>
      </c>
      <c r="J49" s="87"/>
      <c r="K49" s="204"/>
      <c r="L49" s="86" t="s">
        <v>332</v>
      </c>
      <c r="M49" s="88"/>
      <c r="S49" s="13"/>
    </row>
    <row r="50" spans="1:13" s="106" customFormat="1" ht="16.5" thickBot="1">
      <c r="A50" s="279"/>
      <c r="B50" s="228" t="s">
        <v>45</v>
      </c>
      <c r="C50" s="242" t="s">
        <v>53</v>
      </c>
      <c r="D50" s="243"/>
      <c r="E50" s="246">
        <f t="shared" si="3"/>
        <v>0</v>
      </c>
      <c r="F50" s="247">
        <f>+SUM(F30:F46)</f>
        <v>0</v>
      </c>
      <c r="G50" s="248">
        <f>+SUM(G30:G46)</f>
        <v>0</v>
      </c>
      <c r="H50" s="229"/>
      <c r="I50" s="224" t="s">
        <v>332</v>
      </c>
      <c r="J50" s="230"/>
      <c r="K50" s="231"/>
      <c r="L50" s="224" t="s">
        <v>332</v>
      </c>
      <c r="M50" s="225"/>
    </row>
    <row r="51" spans="1:19" ht="12.75">
      <c r="A51" s="280" t="s">
        <v>40</v>
      </c>
      <c r="B51" s="226">
        <v>1</v>
      </c>
      <c r="C51" s="193" t="s">
        <v>42</v>
      </c>
      <c r="D51" s="194"/>
      <c r="E51" s="199">
        <f t="shared" si="3"/>
        <v>0</v>
      </c>
      <c r="F51" s="116">
        <v>0</v>
      </c>
      <c r="G51" s="139">
        <v>0</v>
      </c>
      <c r="H51" s="256">
        <f>+I51/$D$21</f>
        <v>0</v>
      </c>
      <c r="I51" s="116"/>
      <c r="J51" s="117"/>
      <c r="K51" s="256">
        <f>+L51/$D$21</f>
        <v>0</v>
      </c>
      <c r="L51" s="118">
        <v>0</v>
      </c>
      <c r="M51" s="119"/>
      <c r="S51" s="13"/>
    </row>
    <row r="52" spans="1:19" ht="15.75">
      <c r="A52" s="281"/>
      <c r="B52" s="120" t="s">
        <v>46</v>
      </c>
      <c r="C52" s="240" t="s">
        <v>79</v>
      </c>
      <c r="D52" s="241"/>
      <c r="E52" s="239">
        <f t="shared" si="3"/>
        <v>0</v>
      </c>
      <c r="F52" s="244">
        <f>+F50+F51+F59</f>
        <v>0</v>
      </c>
      <c r="G52" s="255">
        <f>+G50+G51</f>
        <v>0</v>
      </c>
      <c r="H52" s="200"/>
      <c r="I52" s="105" t="s">
        <v>332</v>
      </c>
      <c r="J52" s="87"/>
      <c r="K52" s="146"/>
      <c r="L52" s="86" t="s">
        <v>332</v>
      </c>
      <c r="M52" s="88"/>
      <c r="S52" s="13"/>
    </row>
    <row r="53" spans="1:19" ht="15.75">
      <c r="A53" s="281"/>
      <c r="B53" s="120" t="s">
        <v>47</v>
      </c>
      <c r="C53" s="240" t="s">
        <v>78</v>
      </c>
      <c r="D53" s="241"/>
      <c r="E53" s="239">
        <f t="shared" si="3"/>
        <v>0</v>
      </c>
      <c r="F53" s="244">
        <f>+F50+F51+F59</f>
        <v>0</v>
      </c>
      <c r="G53" s="255">
        <f>+G50+G51</f>
        <v>0</v>
      </c>
      <c r="H53" s="257">
        <f>+I53/$D$21</f>
        <v>0</v>
      </c>
      <c r="I53" s="244">
        <f>+I48+I51+I59</f>
        <v>0</v>
      </c>
      <c r="J53" s="258">
        <f>+J48+J51</f>
        <v>0</v>
      </c>
      <c r="K53" s="254">
        <f>+L53/$D$21</f>
        <v>0</v>
      </c>
      <c r="L53" s="244">
        <f>+L48+L51+L59</f>
        <v>0</v>
      </c>
      <c r="M53" s="258">
        <f>+M48+M51</f>
        <v>0</v>
      </c>
      <c r="S53" s="13"/>
    </row>
    <row r="54" spans="1:19" ht="12.75">
      <c r="A54" s="281"/>
      <c r="B54" s="34">
        <v>1</v>
      </c>
      <c r="C54" s="150" t="s">
        <v>44</v>
      </c>
      <c r="D54" s="38"/>
      <c r="E54" s="126">
        <f t="shared" si="3"/>
        <v>0</v>
      </c>
      <c r="F54" s="110"/>
      <c r="G54" s="135">
        <v>0</v>
      </c>
      <c r="H54" s="142">
        <f>+I54/$D$21</f>
        <v>0</v>
      </c>
      <c r="I54" s="110"/>
      <c r="J54" s="113"/>
      <c r="K54" s="144">
        <f>+L54/$D$21</f>
        <v>0</v>
      </c>
      <c r="L54" s="114">
        <v>0</v>
      </c>
      <c r="M54" s="115"/>
      <c r="S54" s="13"/>
    </row>
    <row r="55" spans="1:13" s="106" customFormat="1" ht="15.75">
      <c r="A55" s="281"/>
      <c r="B55" s="120" t="s">
        <v>62</v>
      </c>
      <c r="C55" s="155" t="s">
        <v>77</v>
      </c>
      <c r="D55" s="107"/>
      <c r="E55" s="126">
        <f t="shared" si="3"/>
        <v>0</v>
      </c>
      <c r="F55" s="121">
        <f>+F52+F54+F59</f>
        <v>0</v>
      </c>
      <c r="G55" s="138">
        <f>+G52</f>
        <v>0</v>
      </c>
      <c r="H55" s="201"/>
      <c r="I55" s="86" t="s">
        <v>332</v>
      </c>
      <c r="J55" s="87"/>
      <c r="K55" s="146"/>
      <c r="L55" s="86" t="s">
        <v>332</v>
      </c>
      <c r="M55" s="88"/>
    </row>
    <row r="56" spans="1:19" ht="15.75">
      <c r="A56" s="281"/>
      <c r="B56" s="122" t="s">
        <v>63</v>
      </c>
      <c r="C56" s="155" t="s">
        <v>76</v>
      </c>
      <c r="D56" s="107"/>
      <c r="E56" s="126">
        <f t="shared" si="3"/>
        <v>0</v>
      </c>
      <c r="F56" s="121">
        <f>+F52+F54+F59</f>
        <v>0</v>
      </c>
      <c r="G56" s="138">
        <f>+G53</f>
        <v>0</v>
      </c>
      <c r="H56" s="142">
        <f>+I56/$D$21</f>
        <v>0</v>
      </c>
      <c r="I56" s="123">
        <f>+I53+I54+I59</f>
        <v>0</v>
      </c>
      <c r="J56" s="202">
        <f>+J53+J54</f>
        <v>0</v>
      </c>
      <c r="K56" s="144">
        <f>+L56/$D$21</f>
        <v>0</v>
      </c>
      <c r="L56" s="124">
        <f>+L53+L54+L59</f>
        <v>0</v>
      </c>
      <c r="M56" s="125">
        <f>+M53+M54</f>
        <v>0</v>
      </c>
      <c r="S56" s="13"/>
    </row>
    <row r="57" spans="1:19" ht="12.75">
      <c r="A57" s="281"/>
      <c r="B57" s="34">
        <v>1</v>
      </c>
      <c r="C57" s="150" t="s">
        <v>81</v>
      </c>
      <c r="D57" s="38"/>
      <c r="E57" s="126">
        <f t="shared" si="3"/>
        <v>0</v>
      </c>
      <c r="F57" s="110"/>
      <c r="G57" s="135"/>
      <c r="H57" s="141">
        <f>+I57/$D$21</f>
        <v>0</v>
      </c>
      <c r="I57" s="110">
        <v>0</v>
      </c>
      <c r="J57" s="113"/>
      <c r="K57" s="144">
        <f>+L57/$D$21</f>
        <v>0</v>
      </c>
      <c r="L57" s="114">
        <v>0</v>
      </c>
      <c r="M57" s="115"/>
      <c r="S57" s="13"/>
    </row>
    <row r="58" spans="1:19" ht="15">
      <c r="A58" s="281"/>
      <c r="B58" s="34"/>
      <c r="C58" s="158" t="s">
        <v>2</v>
      </c>
      <c r="D58" s="131"/>
      <c r="E58" s="131"/>
      <c r="F58" s="78"/>
      <c r="G58" s="134"/>
      <c r="H58" s="140"/>
      <c r="I58" s="78"/>
      <c r="J58" s="84"/>
      <c r="K58" s="147"/>
      <c r="L58" s="90"/>
      <c r="M58" s="85"/>
      <c r="S58" s="13"/>
    </row>
    <row r="59" spans="1:19" ht="12.75">
      <c r="A59" s="281"/>
      <c r="B59" s="207">
        <v>2</v>
      </c>
      <c r="C59" s="152" t="s">
        <v>57</v>
      </c>
      <c r="D59" s="208"/>
      <c r="E59" s="203">
        <f aca="true" t="shared" si="4" ref="E59:E70">+F59/$D$21</f>
        <v>0</v>
      </c>
      <c r="F59" s="209"/>
      <c r="G59" s="210"/>
      <c r="H59" s="211">
        <f>+I59/$D$21</f>
        <v>0</v>
      </c>
      <c r="I59" s="209"/>
      <c r="J59" s="212"/>
      <c r="K59" s="267">
        <f>+L59/$D$21</f>
        <v>0</v>
      </c>
      <c r="L59" s="213">
        <v>0</v>
      </c>
      <c r="M59" s="214"/>
      <c r="S59" s="13"/>
    </row>
    <row r="60" spans="1:19" ht="12.75">
      <c r="A60" s="281"/>
      <c r="B60" s="227"/>
      <c r="C60" s="219" t="s">
        <v>55</v>
      </c>
      <c r="D60" s="220"/>
      <c r="E60" s="203">
        <f t="shared" si="4"/>
        <v>0</v>
      </c>
      <c r="F60" s="127">
        <f>F47+F51+F54+F57+F59</f>
        <v>0</v>
      </c>
      <c r="G60" s="221"/>
      <c r="H60" s="203">
        <f>+I60/$D$21</f>
        <v>0</v>
      </c>
      <c r="I60" s="127">
        <f>+I47+I51+I54+I57+I59</f>
        <v>0</v>
      </c>
      <c r="J60" s="222"/>
      <c r="K60" s="260">
        <f>+L60/$D$21</f>
        <v>0</v>
      </c>
      <c r="L60" s="127">
        <f>+L47+L51+L54+L57+L59</f>
        <v>0</v>
      </c>
      <c r="M60" s="222"/>
      <c r="S60" s="13"/>
    </row>
    <row r="61" spans="1:19" ht="15.75">
      <c r="A61" s="281"/>
      <c r="B61" s="232" t="s">
        <v>18</v>
      </c>
      <c r="C61" s="240" t="s">
        <v>349</v>
      </c>
      <c r="D61" s="259"/>
      <c r="E61" s="260">
        <f t="shared" si="4"/>
        <v>0</v>
      </c>
      <c r="F61" s="127">
        <f>+F55+F59</f>
        <v>0</v>
      </c>
      <c r="G61" s="233">
        <f>+G55</f>
        <v>0</v>
      </c>
      <c r="H61" s="234"/>
      <c r="I61" s="89" t="s">
        <v>332</v>
      </c>
      <c r="J61" s="235"/>
      <c r="K61" s="236"/>
      <c r="L61" s="89" t="s">
        <v>332</v>
      </c>
      <c r="M61" s="235"/>
      <c r="S61" s="13"/>
    </row>
    <row r="62" spans="1:19" ht="16.5" thickBot="1">
      <c r="A62" s="282"/>
      <c r="B62" s="157" t="s">
        <v>71</v>
      </c>
      <c r="C62" s="242" t="s">
        <v>351</v>
      </c>
      <c r="D62" s="261"/>
      <c r="E62" s="246">
        <f t="shared" si="4"/>
        <v>0</v>
      </c>
      <c r="F62" s="128">
        <f>+F55+F57+F59</f>
        <v>0</v>
      </c>
      <c r="G62" s="223">
        <f>+G55+G57+G59</f>
        <v>0</v>
      </c>
      <c r="H62" s="206">
        <f>+I62/$D$21</f>
        <v>0</v>
      </c>
      <c r="I62" s="128">
        <f>+I56+I57+I59</f>
        <v>0</v>
      </c>
      <c r="J62" s="237">
        <f>+J56+J57+J59</f>
        <v>0</v>
      </c>
      <c r="K62" s="206">
        <f>+L62/$D$21</f>
        <v>0</v>
      </c>
      <c r="L62" s="128">
        <f>+L56+L57+L59</f>
        <v>0</v>
      </c>
      <c r="M62" s="237">
        <f>+M56+M57+M59</f>
        <v>0</v>
      </c>
      <c r="S62" s="13"/>
    </row>
    <row r="63" spans="1:19" ht="12.75">
      <c r="A63" s="283" t="s">
        <v>1</v>
      </c>
      <c r="B63" s="215">
        <v>1</v>
      </c>
      <c r="C63" s="216" t="s">
        <v>56</v>
      </c>
      <c r="D63" s="194"/>
      <c r="E63" s="199">
        <f t="shared" si="4"/>
        <v>0</v>
      </c>
      <c r="F63" s="116"/>
      <c r="G63" s="139"/>
      <c r="H63" s="217">
        <f aca="true" t="shared" si="5" ref="H63:H70">+I63/$D$21</f>
        <v>0</v>
      </c>
      <c r="I63" s="116"/>
      <c r="J63" s="117"/>
      <c r="K63" s="218">
        <f aca="true" t="shared" si="6" ref="K63:K70">+L63/$D$21</f>
        <v>0</v>
      </c>
      <c r="L63" s="118">
        <v>0</v>
      </c>
      <c r="M63" s="119"/>
      <c r="S63" s="13"/>
    </row>
    <row r="64" spans="1:19" ht="12.75">
      <c r="A64" s="284"/>
      <c r="B64" s="195">
        <v>2</v>
      </c>
      <c r="C64" s="150" t="s">
        <v>12</v>
      </c>
      <c r="D64" s="38"/>
      <c r="E64" s="126">
        <f t="shared" si="4"/>
        <v>0</v>
      </c>
      <c r="F64" s="110"/>
      <c r="G64" s="135"/>
      <c r="H64" s="141">
        <f t="shared" si="5"/>
        <v>0</v>
      </c>
      <c r="I64" s="110"/>
      <c r="J64" s="113"/>
      <c r="K64" s="144">
        <f t="shared" si="6"/>
        <v>0</v>
      </c>
      <c r="L64" s="114">
        <v>0</v>
      </c>
      <c r="M64" s="115"/>
      <c r="S64" s="13"/>
    </row>
    <row r="65" spans="1:19" ht="12.75">
      <c r="A65" s="284"/>
      <c r="B65" s="195">
        <v>3</v>
      </c>
      <c r="C65" s="150" t="s">
        <v>16</v>
      </c>
      <c r="D65" s="38"/>
      <c r="E65" s="126">
        <f t="shared" si="4"/>
        <v>0</v>
      </c>
      <c r="F65" s="110"/>
      <c r="G65" s="135"/>
      <c r="H65" s="141">
        <f t="shared" si="5"/>
        <v>0</v>
      </c>
      <c r="I65" s="110"/>
      <c r="J65" s="113"/>
      <c r="K65" s="144">
        <f t="shared" si="6"/>
        <v>0</v>
      </c>
      <c r="L65" s="114">
        <v>0</v>
      </c>
      <c r="M65" s="115"/>
      <c r="S65" s="13"/>
    </row>
    <row r="66" spans="1:19" ht="16.5" thickBot="1">
      <c r="A66" s="284"/>
      <c r="B66" s="196" t="s">
        <v>43</v>
      </c>
      <c r="C66" s="240" t="s">
        <v>350</v>
      </c>
      <c r="D66" s="241"/>
      <c r="E66" s="126">
        <f t="shared" si="4"/>
        <v>0</v>
      </c>
      <c r="F66" s="128">
        <f>+F62+SUM(F63:F65)</f>
        <v>0</v>
      </c>
      <c r="G66" s="223">
        <f>+G62+SUM(G63:G65)</f>
        <v>0</v>
      </c>
      <c r="H66" s="141">
        <f t="shared" si="5"/>
        <v>0</v>
      </c>
      <c r="I66" s="128">
        <f>+I62+SUM(I63:I65)</f>
        <v>0</v>
      </c>
      <c r="J66" s="223">
        <f>+J62+SUM(J63:J65)</f>
        <v>0</v>
      </c>
      <c r="K66" s="144">
        <f t="shared" si="6"/>
        <v>0</v>
      </c>
      <c r="L66" s="128">
        <f>+L62+SUM(L63:L65)</f>
        <v>0</v>
      </c>
      <c r="M66" s="223">
        <f>+M62+SUM(M63:M65)</f>
        <v>0</v>
      </c>
      <c r="S66" s="13"/>
    </row>
    <row r="67" spans="1:19" ht="12.75">
      <c r="A67" s="284"/>
      <c r="B67" s="195">
        <v>1</v>
      </c>
      <c r="C67" s="150" t="s">
        <v>65</v>
      </c>
      <c r="D67" s="38"/>
      <c r="E67" s="126">
        <f t="shared" si="4"/>
        <v>0</v>
      </c>
      <c r="F67" s="110"/>
      <c r="G67" s="135"/>
      <c r="H67" s="141">
        <f t="shared" si="5"/>
        <v>0</v>
      </c>
      <c r="I67" s="110"/>
      <c r="J67" s="113"/>
      <c r="K67" s="144">
        <f t="shared" si="6"/>
        <v>0</v>
      </c>
      <c r="L67" s="110">
        <v>0</v>
      </c>
      <c r="M67" s="115"/>
      <c r="S67" s="13"/>
    </row>
    <row r="68" spans="1:19" ht="12.75">
      <c r="A68" s="284"/>
      <c r="B68" s="195">
        <v>2</v>
      </c>
      <c r="C68" s="150" t="s">
        <v>64</v>
      </c>
      <c r="D68" s="38"/>
      <c r="E68" s="126">
        <f t="shared" si="4"/>
        <v>0</v>
      </c>
      <c r="F68" s="110"/>
      <c r="G68" s="135"/>
      <c r="H68" s="141">
        <f t="shared" si="5"/>
        <v>0</v>
      </c>
      <c r="I68" s="110"/>
      <c r="J68" s="113"/>
      <c r="K68" s="144">
        <f t="shared" si="6"/>
        <v>0</v>
      </c>
      <c r="L68" s="110">
        <v>0</v>
      </c>
      <c r="M68" s="115"/>
      <c r="S68" s="13"/>
    </row>
    <row r="69" spans="1:19" ht="12.75">
      <c r="A69" s="284"/>
      <c r="B69" s="195">
        <v>3</v>
      </c>
      <c r="C69" s="150" t="s">
        <v>14</v>
      </c>
      <c r="D69" s="38"/>
      <c r="E69" s="126">
        <f t="shared" si="4"/>
        <v>0</v>
      </c>
      <c r="F69" s="110"/>
      <c r="G69" s="135"/>
      <c r="H69" s="141">
        <f t="shared" si="5"/>
        <v>0</v>
      </c>
      <c r="I69" s="110"/>
      <c r="J69" s="113"/>
      <c r="K69" s="144">
        <f t="shared" si="6"/>
        <v>0</v>
      </c>
      <c r="L69" s="110">
        <v>0</v>
      </c>
      <c r="M69" s="115"/>
      <c r="S69" s="13"/>
    </row>
    <row r="70" spans="1:19" ht="12.75">
      <c r="A70" s="284"/>
      <c r="B70" s="195">
        <v>4</v>
      </c>
      <c r="C70" s="150" t="s">
        <v>13</v>
      </c>
      <c r="D70" s="38"/>
      <c r="E70" s="126">
        <f t="shared" si="4"/>
        <v>0</v>
      </c>
      <c r="F70" s="110">
        <v>0</v>
      </c>
      <c r="G70" s="135"/>
      <c r="H70" s="141">
        <f t="shared" si="5"/>
        <v>0</v>
      </c>
      <c r="I70" s="110"/>
      <c r="J70" s="113"/>
      <c r="K70" s="144">
        <f t="shared" si="6"/>
        <v>0</v>
      </c>
      <c r="L70" s="110">
        <v>0</v>
      </c>
      <c r="M70" s="115"/>
      <c r="S70" s="13"/>
    </row>
    <row r="71" spans="1:19" ht="15">
      <c r="A71" s="284"/>
      <c r="B71" s="197"/>
      <c r="C71" s="158" t="s">
        <v>2</v>
      </c>
      <c r="D71" s="131"/>
      <c r="E71" s="131"/>
      <c r="F71" s="78"/>
      <c r="G71" s="134"/>
      <c r="H71" s="140"/>
      <c r="I71" s="91"/>
      <c r="J71" s="92"/>
      <c r="K71" s="148"/>
      <c r="L71" s="91"/>
      <c r="M71" s="93"/>
      <c r="S71" s="13"/>
    </row>
    <row r="72" spans="1:19" ht="12.75">
      <c r="A72" s="284"/>
      <c r="B72" s="195">
        <v>5</v>
      </c>
      <c r="C72" s="150" t="s">
        <v>15</v>
      </c>
      <c r="D72" s="38"/>
      <c r="E72" s="239">
        <f>+F72/$D$21</f>
        <v>0</v>
      </c>
      <c r="F72" s="110"/>
      <c r="G72" s="135">
        <v>0</v>
      </c>
      <c r="H72" s="141">
        <f>+I72/$D$21</f>
        <v>0</v>
      </c>
      <c r="I72" s="110"/>
      <c r="J72" s="113"/>
      <c r="K72" s="144">
        <f>+L72/$D$21</f>
        <v>0</v>
      </c>
      <c r="L72" s="110">
        <v>0</v>
      </c>
      <c r="M72" s="115"/>
      <c r="S72" s="13"/>
    </row>
    <row r="73" spans="1:19" ht="12.75">
      <c r="A73" s="284"/>
      <c r="B73" s="195"/>
      <c r="C73" s="154" t="s">
        <v>82</v>
      </c>
      <c r="D73" s="41"/>
      <c r="E73" s="239">
        <f>+F73/$D$21</f>
        <v>0</v>
      </c>
      <c r="F73" s="205">
        <f>F60+SUM(F63:F65)+SUM(F67:F72)</f>
        <v>0</v>
      </c>
      <c r="G73" s="134"/>
      <c r="H73" s="141">
        <f>+I73/$D$21</f>
        <v>0</v>
      </c>
      <c r="I73" s="205">
        <f>I60+SUM(I63:I65)+SUM(I67:I72)</f>
        <v>0</v>
      </c>
      <c r="J73" s="84"/>
      <c r="K73" s="144">
        <f>+L73/$D$21</f>
        <v>0</v>
      </c>
      <c r="L73" s="205">
        <f>L60+SUM(L63:L65)+SUM(L67:L72)</f>
        <v>0</v>
      </c>
      <c r="M73" s="85"/>
      <c r="S73" s="13"/>
    </row>
    <row r="74" spans="1:19" ht="16.5" thickBot="1">
      <c r="A74" s="285"/>
      <c r="B74" s="198" t="s">
        <v>80</v>
      </c>
      <c r="C74" s="242" t="s">
        <v>3</v>
      </c>
      <c r="D74" s="243"/>
      <c r="E74" s="246">
        <f>+F74/$D$21</f>
        <v>0</v>
      </c>
      <c r="F74" s="262">
        <f>+F66+SUM(F67:F72)</f>
        <v>0</v>
      </c>
      <c r="G74" s="263">
        <f>+G66+SUM(G67:G72)</f>
        <v>0</v>
      </c>
      <c r="H74" s="264">
        <f>+I74/$D$21</f>
        <v>0</v>
      </c>
      <c r="I74" s="262">
        <f>+I66+SUM(I67:I72)</f>
        <v>0</v>
      </c>
      <c r="J74" s="265">
        <f>+J66+SUM(J67:J72)</f>
        <v>0</v>
      </c>
      <c r="K74" s="266">
        <f>+L74/$D$21</f>
        <v>0</v>
      </c>
      <c r="L74" s="262">
        <f>+L66+SUM(L67:L72)</f>
        <v>0</v>
      </c>
      <c r="M74" s="247">
        <f>+M66+SUM(M67:M72)</f>
        <v>0</v>
      </c>
      <c r="S74" s="13"/>
    </row>
    <row r="75" spans="2:19" ht="15.75">
      <c r="B75" s="13"/>
      <c r="C75" s="13"/>
      <c r="D75" s="13"/>
      <c r="E75" s="13"/>
      <c r="F75" s="13"/>
      <c r="G75" s="159"/>
      <c r="H75" s="159"/>
      <c r="I75" s="159"/>
      <c r="J75" s="13"/>
      <c r="K75" s="13"/>
      <c r="L75" s="13"/>
      <c r="S75" s="13"/>
    </row>
    <row r="76" spans="2:19" ht="15.75">
      <c r="B76" s="13"/>
      <c r="C76" s="13"/>
      <c r="D76" s="13"/>
      <c r="E76" s="159"/>
      <c r="F76" s="159"/>
      <c r="G76" s="26"/>
      <c r="H76" s="26"/>
      <c r="I76" s="26"/>
      <c r="J76" s="13"/>
      <c r="K76" s="13"/>
      <c r="L76" s="13"/>
      <c r="S76" s="13"/>
    </row>
    <row r="77" spans="1:12" ht="18">
      <c r="A77" s="13"/>
      <c r="B77" s="13"/>
      <c r="C77" s="13"/>
      <c r="D77" s="13"/>
      <c r="E77" s="26"/>
      <c r="F77" s="26"/>
      <c r="G77" s="45"/>
      <c r="H77" s="45"/>
      <c r="I77" s="46"/>
      <c r="J77" s="13"/>
      <c r="K77" s="13"/>
      <c r="L77" s="13"/>
    </row>
    <row r="78" spans="1:12" ht="18">
      <c r="A78" s="270" t="s">
        <v>397</v>
      </c>
      <c r="B78" s="13"/>
      <c r="C78" s="13"/>
      <c r="D78" s="13"/>
      <c r="E78" s="45"/>
      <c r="F78" s="45"/>
      <c r="G78" s="49"/>
      <c r="H78" s="48"/>
      <c r="I78" s="50"/>
      <c r="J78" s="13"/>
      <c r="K78" s="13"/>
      <c r="L78" s="13"/>
    </row>
    <row r="79" spans="1:256" s="13" customFormat="1" ht="16.5">
      <c r="A79" s="43"/>
      <c r="E79" s="48"/>
      <c r="F79" s="49"/>
      <c r="G79" s="51"/>
      <c r="H79" s="48"/>
      <c r="I79" s="5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s="13" customFormat="1" ht="15.75">
      <c r="A80" s="271" t="s">
        <v>74</v>
      </c>
      <c r="E80" s="48"/>
      <c r="F80" s="48"/>
      <c r="G80" s="51"/>
      <c r="H80" s="48"/>
      <c r="I80" s="52"/>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s="13" customFormat="1" ht="15.75">
      <c r="A81" s="47"/>
      <c r="E81" s="48"/>
      <c r="F81" s="48"/>
      <c r="G81" s="51"/>
      <c r="H81" s="48"/>
      <c r="I81" s="52"/>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56" s="13" customFormat="1" ht="12.75">
      <c r="A82" s="53"/>
      <c r="E82" s="48"/>
      <c r="F82" s="48"/>
      <c r="G82" s="48"/>
      <c r="H82" s="48"/>
      <c r="I82" s="48"/>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5:256" s="13" customFormat="1" ht="12.75">
      <c r="E83" s="48"/>
      <c r="F83" s="48"/>
      <c r="G83" s="48"/>
      <c r="H83" s="48"/>
      <c r="I83" s="48"/>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5:9" s="13" customFormat="1" ht="12.75">
      <c r="E84" s="48"/>
      <c r="F84" s="48"/>
      <c r="G84" s="48"/>
      <c r="H84" s="48"/>
      <c r="I84" s="48"/>
    </row>
    <row r="85" spans="5:9" s="13" customFormat="1" ht="12.75">
      <c r="E85" s="48"/>
      <c r="F85" s="48"/>
      <c r="G85" s="48"/>
      <c r="H85" s="48"/>
      <c r="I85" s="48"/>
    </row>
    <row r="86" spans="5:9" s="13" customFormat="1" ht="12.75">
      <c r="E86" s="48"/>
      <c r="F86" s="48"/>
      <c r="G86" s="48"/>
      <c r="H86" s="48"/>
      <c r="I86" s="48"/>
    </row>
    <row r="87" spans="1:9" s="13" customFormat="1" ht="12.75">
      <c r="A87" s="53"/>
      <c r="E87" s="48"/>
      <c r="F87" s="48"/>
      <c r="G87" s="48"/>
      <c r="H87" s="48"/>
      <c r="I87" s="48"/>
    </row>
    <row r="88" spans="1:9" s="13" customFormat="1" ht="12.75">
      <c r="A88" s="53"/>
      <c r="E88" s="48"/>
      <c r="F88" s="48"/>
      <c r="G88" s="48"/>
      <c r="H88" s="48"/>
      <c r="I88" s="48"/>
    </row>
    <row r="89" spans="1:9" s="13" customFormat="1" ht="12.75">
      <c r="A89" s="53"/>
      <c r="E89" s="48"/>
      <c r="F89" s="48"/>
      <c r="G89" s="48"/>
      <c r="H89" s="48"/>
      <c r="I89" s="48"/>
    </row>
    <row r="90" spans="1:9" s="13" customFormat="1" ht="12.75">
      <c r="A90" s="53"/>
      <c r="E90" s="48"/>
      <c r="F90" s="48"/>
      <c r="G90" s="48"/>
      <c r="H90" s="48"/>
      <c r="I90" s="48"/>
    </row>
    <row r="91" spans="1:9" s="13" customFormat="1" ht="12.75">
      <c r="A91" s="53"/>
      <c r="E91" s="48"/>
      <c r="F91" s="48"/>
      <c r="G91" s="48"/>
      <c r="H91" s="48"/>
      <c r="I91" s="48"/>
    </row>
    <row r="92" spans="1:9" s="13" customFormat="1" ht="12.75">
      <c r="A92" s="53"/>
      <c r="E92" s="48"/>
      <c r="F92" s="48"/>
      <c r="G92" s="48"/>
      <c r="H92" s="48"/>
      <c r="I92" s="48"/>
    </row>
    <row r="93" spans="1:9" s="13" customFormat="1" ht="12.75">
      <c r="A93" s="53"/>
      <c r="E93" s="48"/>
      <c r="F93" s="48"/>
      <c r="G93" s="48"/>
      <c r="H93" s="48"/>
      <c r="I93" s="48"/>
    </row>
    <row r="94" spans="1:9" s="13" customFormat="1" ht="12.75">
      <c r="A94" s="53"/>
      <c r="E94" s="48"/>
      <c r="F94" s="48"/>
      <c r="G94" s="48"/>
      <c r="H94" s="48"/>
      <c r="I94" s="48"/>
    </row>
    <row r="95" spans="1:9" s="13" customFormat="1" ht="12.75">
      <c r="A95" s="53"/>
      <c r="E95" s="48"/>
      <c r="F95" s="48"/>
      <c r="G95" s="48"/>
      <c r="H95" s="48"/>
      <c r="I95" s="48"/>
    </row>
    <row r="96" spans="1:9" s="13" customFormat="1" ht="12.75">
      <c r="A96" s="53"/>
      <c r="E96" s="48"/>
      <c r="F96" s="48"/>
      <c r="G96" s="48"/>
      <c r="H96" s="48"/>
      <c r="I96" s="48"/>
    </row>
    <row r="97" spans="1:9" s="13" customFormat="1" ht="12.75">
      <c r="A97" s="53"/>
      <c r="B97" s="13">
        <v>1</v>
      </c>
      <c r="E97" s="48"/>
      <c r="F97" s="48"/>
      <c r="G97" s="48"/>
      <c r="H97" s="48"/>
      <c r="I97" s="48"/>
    </row>
    <row r="98" spans="1:9" s="13" customFormat="1" ht="12.75">
      <c r="A98" s="53"/>
      <c r="B98" s="13">
        <v>2</v>
      </c>
      <c r="E98" s="48"/>
      <c r="F98" s="48"/>
      <c r="G98" s="48"/>
      <c r="H98" s="48"/>
      <c r="I98" s="48"/>
    </row>
    <row r="99" spans="1:9" s="13" customFormat="1" ht="14.25" hidden="1">
      <c r="A99" s="97" t="s">
        <v>328</v>
      </c>
      <c r="B99" s="13">
        <v>3</v>
      </c>
      <c r="E99" s="48"/>
      <c r="F99" s="48"/>
      <c r="G99" s="48"/>
      <c r="H99" s="48"/>
      <c r="I99" s="48"/>
    </row>
    <row r="100" spans="1:9" s="13" customFormat="1" ht="14.25" hidden="1">
      <c r="A100" s="97" t="s">
        <v>331</v>
      </c>
      <c r="B100" s="13">
        <v>4</v>
      </c>
      <c r="E100" s="48"/>
      <c r="F100" s="48"/>
      <c r="G100" s="48"/>
      <c r="H100" s="48"/>
      <c r="I100" s="48"/>
    </row>
    <row r="101" spans="1:9" s="13" customFormat="1" ht="14.25" hidden="1">
      <c r="A101" s="97" t="s">
        <v>329</v>
      </c>
      <c r="E101" s="48"/>
      <c r="F101" s="48"/>
      <c r="G101" s="48"/>
      <c r="H101" s="48"/>
      <c r="I101" s="48"/>
    </row>
    <row r="102" spans="1:9" s="13" customFormat="1" ht="14.25" hidden="1">
      <c r="A102" s="97" t="s">
        <v>330</v>
      </c>
      <c r="E102" s="48"/>
      <c r="F102" s="48"/>
      <c r="G102" s="48"/>
      <c r="H102" s="48"/>
      <c r="I102" s="48"/>
    </row>
    <row r="103" spans="1:9" s="13" customFormat="1" ht="12.75" hidden="1">
      <c r="A103" s="53"/>
      <c r="E103" s="48"/>
      <c r="F103" s="48"/>
      <c r="G103" s="48"/>
      <c r="H103" s="48"/>
      <c r="I103" s="48"/>
    </row>
    <row r="104" spans="1:9" s="13" customFormat="1" ht="12.75" hidden="1">
      <c r="A104" s="53"/>
      <c r="E104" s="48"/>
      <c r="F104" s="48"/>
      <c r="G104" s="48"/>
      <c r="H104" s="48"/>
      <c r="I104" s="48"/>
    </row>
    <row r="105" spans="1:9" s="13" customFormat="1" ht="12.75" hidden="1">
      <c r="A105" s="53"/>
      <c r="E105" s="48"/>
      <c r="F105" s="48"/>
      <c r="G105" s="48"/>
      <c r="H105" s="48"/>
      <c r="I105" s="48"/>
    </row>
    <row r="106" spans="1:9" s="13" customFormat="1" ht="12.75" hidden="1">
      <c r="A106" s="53"/>
      <c r="E106" s="48"/>
      <c r="F106" s="48"/>
      <c r="G106" s="48"/>
      <c r="H106" s="48"/>
      <c r="I106" s="48"/>
    </row>
    <row r="107" spans="1:9" s="13" customFormat="1" ht="12.75" hidden="1">
      <c r="A107" s="53"/>
      <c r="E107" s="48"/>
      <c r="F107" s="48"/>
      <c r="G107" s="48"/>
      <c r="H107" s="48"/>
      <c r="I107" s="48"/>
    </row>
    <row r="108" spans="1:9" s="13" customFormat="1" ht="12.75" hidden="1">
      <c r="A108" s="53"/>
      <c r="E108" s="48"/>
      <c r="F108" s="48"/>
      <c r="G108" s="48"/>
      <c r="H108" s="48"/>
      <c r="I108" s="48"/>
    </row>
    <row r="109" spans="1:9" s="13" customFormat="1" ht="12.75" hidden="1">
      <c r="A109" s="53"/>
      <c r="E109" s="48"/>
      <c r="F109" s="48"/>
      <c r="G109" s="48"/>
      <c r="H109" s="48"/>
      <c r="I109" s="48"/>
    </row>
    <row r="110" spans="1:9" s="13" customFormat="1" ht="12.75" hidden="1">
      <c r="A110" s="53"/>
      <c r="E110" s="48"/>
      <c r="F110" s="48"/>
      <c r="G110" s="48"/>
      <c r="H110" s="48"/>
      <c r="I110" s="48"/>
    </row>
    <row r="111" spans="1:9" s="13" customFormat="1" ht="12.75" hidden="1">
      <c r="A111" s="53"/>
      <c r="E111" s="48"/>
      <c r="F111" s="48"/>
      <c r="G111" s="48"/>
      <c r="H111" s="48"/>
      <c r="I111" s="48"/>
    </row>
    <row r="112" spans="1:12" s="13" customFormat="1" ht="12.75" hidden="1">
      <c r="A112" s="53"/>
      <c r="B112" s="14"/>
      <c r="C112" s="14"/>
      <c r="D112" s="14"/>
      <c r="E112" s="48"/>
      <c r="F112" s="48"/>
      <c r="G112" s="48"/>
      <c r="H112" s="48"/>
      <c r="I112" s="48"/>
      <c r="J112" s="14"/>
      <c r="K112" s="14"/>
      <c r="L112" s="14"/>
    </row>
    <row r="113" spans="1:12" s="13" customFormat="1" ht="12.75" hidden="1">
      <c r="A113" s="53"/>
      <c r="B113" s="14"/>
      <c r="C113" s="14"/>
      <c r="D113" s="14"/>
      <c r="E113" s="48"/>
      <c r="F113" s="48"/>
      <c r="G113" s="48"/>
      <c r="H113" s="48"/>
      <c r="I113" s="48"/>
      <c r="J113" s="14"/>
      <c r="K113" s="14"/>
      <c r="L113" s="14"/>
    </row>
    <row r="114" spans="1:9" ht="12.75" hidden="1">
      <c r="A114" s="53"/>
      <c r="E114" s="48"/>
      <c r="F114" s="48"/>
      <c r="G114" s="48"/>
      <c r="H114" s="48"/>
      <c r="I114" s="48"/>
    </row>
    <row r="115" spans="1:9" ht="12.75" hidden="1">
      <c r="A115" s="53"/>
      <c r="E115" s="48"/>
      <c r="F115" s="48"/>
      <c r="G115" s="48"/>
      <c r="H115" s="48"/>
      <c r="I115" s="48"/>
    </row>
    <row r="116" spans="1:9" ht="12.75" hidden="1">
      <c r="A116" s="53"/>
      <c r="E116" s="48"/>
      <c r="F116" s="48"/>
      <c r="G116" s="48"/>
      <c r="H116" s="48"/>
      <c r="I116" s="48"/>
    </row>
    <row r="117" spans="1:9" ht="12.75" hidden="1">
      <c r="A117" s="53"/>
      <c r="E117" s="48"/>
      <c r="F117" s="48"/>
      <c r="G117" s="48"/>
      <c r="H117" s="48"/>
      <c r="I117" s="48"/>
    </row>
    <row r="118" spans="1:9" ht="12.75" hidden="1">
      <c r="A118" s="53"/>
      <c r="E118" s="48"/>
      <c r="F118" s="48"/>
      <c r="G118" s="48"/>
      <c r="H118" s="48"/>
      <c r="I118" s="48"/>
    </row>
    <row r="119" spans="1:9" ht="12.75" hidden="1">
      <c r="A119" s="53"/>
      <c r="E119" s="48"/>
      <c r="F119" s="48"/>
      <c r="G119" s="48"/>
      <c r="H119" s="48"/>
      <c r="I119" s="48"/>
    </row>
    <row r="120" spans="1:9" ht="12.75" hidden="1">
      <c r="A120" s="53"/>
      <c r="E120" s="48"/>
      <c r="F120" s="48"/>
      <c r="G120" s="48"/>
      <c r="H120" s="48"/>
      <c r="I120" s="48"/>
    </row>
    <row r="121" spans="1:9" ht="12.75" hidden="1">
      <c r="A121" s="53"/>
      <c r="E121" s="48"/>
      <c r="F121" s="48"/>
      <c r="G121" s="48"/>
      <c r="H121" s="48"/>
      <c r="I121" s="48"/>
    </row>
    <row r="122" spans="1:9" ht="12.75" hidden="1">
      <c r="A122" s="53"/>
      <c r="E122" s="48"/>
      <c r="F122" s="48"/>
      <c r="G122" s="48"/>
      <c r="H122" s="48"/>
      <c r="I122" s="48"/>
    </row>
    <row r="123" spans="1:6" ht="12.75" hidden="1">
      <c r="A123" s="53"/>
      <c r="E123" s="48"/>
      <c r="F123" s="48"/>
    </row>
    <row r="124" ht="12.75" hidden="1">
      <c r="A124" s="53"/>
    </row>
    <row r="125" ht="12.75" hidden="1">
      <c r="A125" s="53"/>
    </row>
    <row r="126" ht="12.75" hidden="1">
      <c r="A126" s="53"/>
    </row>
    <row r="127" ht="12.75" hidden="1">
      <c r="A127" s="53"/>
    </row>
    <row r="128" ht="12.75" hidden="1">
      <c r="A128" s="53"/>
    </row>
    <row r="129" ht="12.75" hidden="1">
      <c r="A129" s="53"/>
    </row>
    <row r="130" ht="12.75" hidden="1">
      <c r="A130" s="53"/>
    </row>
    <row r="131" ht="12.75" hidden="1">
      <c r="A131" s="53"/>
    </row>
    <row r="132" ht="12.75" hidden="1">
      <c r="A132" s="53"/>
    </row>
    <row r="133" ht="12.75" hidden="1">
      <c r="A133" s="53"/>
    </row>
    <row r="134" ht="12.75" hidden="1">
      <c r="A134" s="53"/>
    </row>
    <row r="135" ht="12.75" hidden="1">
      <c r="A135" s="53"/>
    </row>
    <row r="136" ht="12.75" hidden="1">
      <c r="A136" s="53"/>
    </row>
    <row r="137" ht="12.75" hidden="1">
      <c r="A137" s="53"/>
    </row>
    <row r="138" ht="12.75" hidden="1">
      <c r="A138" s="53"/>
    </row>
    <row r="139" ht="12.75" hidden="1">
      <c r="A139" s="53"/>
    </row>
    <row r="140" ht="12.75" hidden="1">
      <c r="A140" s="53"/>
    </row>
    <row r="141" ht="12.75" hidden="1">
      <c r="A141" s="53"/>
    </row>
    <row r="142" ht="12.75" hidden="1">
      <c r="A142" s="53"/>
    </row>
    <row r="143" ht="12.75" hidden="1">
      <c r="A143" s="53"/>
    </row>
    <row r="144" ht="12.75" hidden="1">
      <c r="A144" s="53"/>
    </row>
    <row r="145" ht="12.75" hidden="1">
      <c r="A145" s="53"/>
    </row>
    <row r="146" ht="12.75" hidden="1">
      <c r="A146" s="53"/>
    </row>
    <row r="147" ht="12.75" hidden="1">
      <c r="A147" s="53"/>
    </row>
    <row r="148" ht="12.75" hidden="1">
      <c r="A148" s="53"/>
    </row>
    <row r="149" ht="12.75" hidden="1">
      <c r="A149" s="53"/>
    </row>
    <row r="150" ht="12.75" hidden="1">
      <c r="A150" s="53"/>
    </row>
    <row r="151" ht="12.75" hidden="1">
      <c r="A151" s="53"/>
    </row>
    <row r="152" ht="12.75" hidden="1">
      <c r="A152" s="53"/>
    </row>
    <row r="153" ht="12.75" hidden="1">
      <c r="A153" s="53"/>
    </row>
    <row r="154" ht="12.75" hidden="1">
      <c r="A154" s="53"/>
    </row>
    <row r="155" ht="12.75" hidden="1">
      <c r="A155" s="53"/>
    </row>
    <row r="156" ht="12.75" hidden="1">
      <c r="A156" s="53"/>
    </row>
    <row r="157" ht="12.75" hidden="1">
      <c r="A157" s="53"/>
    </row>
    <row r="158" ht="12.75" hidden="1">
      <c r="A158" s="53"/>
    </row>
    <row r="159" ht="12.75" hidden="1">
      <c r="A159" s="53"/>
    </row>
    <row r="160" ht="12.75" hidden="1">
      <c r="A160" s="53"/>
    </row>
    <row r="161" ht="12.75" hidden="1">
      <c r="A161" s="55" t="s">
        <v>73</v>
      </c>
    </row>
    <row r="162" ht="12.75" hidden="1"/>
    <row r="163" ht="12.75" hidden="1"/>
    <row r="164" ht="12.75" hidden="1"/>
    <row r="165" ht="12.75" hidden="1"/>
    <row r="166" ht="12.75" hidden="1"/>
    <row r="167" ht="12.75" hidden="1"/>
    <row r="168" ht="12.75" customHeight="1"/>
    <row r="169" ht="12.75" customHeight="1"/>
  </sheetData>
  <sheetProtection sheet="1" objects="1" scenarios="1" selectLockedCells="1"/>
  <mergeCells count="35">
    <mergeCell ref="G10:I10"/>
    <mergeCell ref="G11:I11"/>
    <mergeCell ref="D15:E15"/>
    <mergeCell ref="A7:M7"/>
    <mergeCell ref="A9:A15"/>
    <mergeCell ref="D9:E9"/>
    <mergeCell ref="D10:E10"/>
    <mergeCell ref="D11:E11"/>
    <mergeCell ref="D12:E12"/>
    <mergeCell ref="B10:B11"/>
    <mergeCell ref="B14:B15"/>
    <mergeCell ref="D14:E14"/>
    <mergeCell ref="D13:E13"/>
    <mergeCell ref="A16:A22"/>
    <mergeCell ref="B17:B18"/>
    <mergeCell ref="D21:E21"/>
    <mergeCell ref="D19:E19"/>
    <mergeCell ref="K28:M28"/>
    <mergeCell ref="G25:H25"/>
    <mergeCell ref="G24:H24"/>
    <mergeCell ref="D16:E16"/>
    <mergeCell ref="D17:E18"/>
    <mergeCell ref="C17:C18"/>
    <mergeCell ref="E28:G28"/>
    <mergeCell ref="H28:J28"/>
    <mergeCell ref="A32:A50"/>
    <mergeCell ref="A51:A62"/>
    <mergeCell ref="A63:A74"/>
    <mergeCell ref="A28:C29"/>
    <mergeCell ref="D20:E20"/>
    <mergeCell ref="D22:E22"/>
    <mergeCell ref="D23:E23"/>
    <mergeCell ref="D24:E24"/>
    <mergeCell ref="D25:E25"/>
    <mergeCell ref="A23:A25"/>
  </mergeCells>
  <hyperlinks>
    <hyperlink ref="G14:I14" r:id="rId1" display="http://www.proexport.com.co/VBeContent/logistica/NewsDetail.asp?ID=2118&amp;IDCompany=8"/>
    <hyperlink ref="J15" r:id="rId2" display="http://www.proexport.com.co/VBeContent/logistica/NewsDetail.asp?ID=2118&amp;IDCompany=8"/>
    <hyperlink ref="C73" r:id="rId3" display="COSTO DE LA DFI PAÍS IMPORTADOR"/>
  </hyperlinks>
  <printOptions/>
  <pageMargins left="0.75" right="0.75" top="1" bottom="1" header="0" footer="0"/>
  <pageSetup fitToHeight="1" fitToWidth="1" horizontalDpi="600" verticalDpi="600" orientation="portrait" scale="57" r:id="rId7"/>
  <ignoredErrors>
    <ignoredError sqref="K48 K62 K66 K74 H66 H74" formula="1"/>
  </ignoredErrors>
  <drawing r:id="rId6"/>
  <legacyDrawing r:id="rId5"/>
</worksheet>
</file>

<file path=xl/worksheets/sheet3.xml><?xml version="1.0" encoding="utf-8"?>
<worksheet xmlns="http://schemas.openxmlformats.org/spreadsheetml/2006/main" xmlns:r="http://schemas.openxmlformats.org/officeDocument/2006/relationships">
  <dimension ref="A1:F217"/>
  <sheetViews>
    <sheetView showGridLines="0" zoomScale="85" zoomScaleNormal="85" zoomScalePageLayoutView="0" workbookViewId="0" topLeftCell="A1">
      <selection activeCell="A4" sqref="A4:A22"/>
    </sheetView>
  </sheetViews>
  <sheetFormatPr defaultColWidth="11.421875" defaultRowHeight="12.75"/>
  <cols>
    <col min="1" max="1" width="7.421875" style="0" customWidth="1"/>
    <col min="2" max="2" width="8.57421875" style="0" customWidth="1"/>
    <col min="3" max="3" width="46.7109375" style="0" customWidth="1"/>
    <col min="5" max="5" width="38.28125" style="0" customWidth="1"/>
    <col min="6" max="6" width="18.140625" style="0" customWidth="1"/>
  </cols>
  <sheetData>
    <row r="1" spans="2:6" ht="42" customHeight="1">
      <c r="B1" s="338" t="s">
        <v>86</v>
      </c>
      <c r="C1" s="338"/>
      <c r="D1" s="338"/>
      <c r="E1" s="338"/>
      <c r="F1" s="338"/>
    </row>
    <row r="2" spans="2:6" ht="49.5" customHeight="1">
      <c r="B2" s="341" t="s">
        <v>322</v>
      </c>
      <c r="C2" s="341"/>
      <c r="D2" s="341"/>
      <c r="E2" s="341"/>
      <c r="F2" s="341"/>
    </row>
    <row r="3" spans="2:6" s="60" customFormat="1" ht="7.5" customHeight="1">
      <c r="B3" s="62"/>
      <c r="C3" s="62"/>
      <c r="D3" s="62"/>
      <c r="E3" s="62"/>
      <c r="F3" s="62"/>
    </row>
    <row r="4" spans="1:6" ht="24" customHeight="1">
      <c r="A4" s="339" t="s">
        <v>304</v>
      </c>
      <c r="B4" s="2" t="s">
        <v>87</v>
      </c>
      <c r="C4" s="2" t="s">
        <v>88</v>
      </c>
      <c r="D4" s="2" t="s">
        <v>89</v>
      </c>
      <c r="E4" s="2" t="s">
        <v>90</v>
      </c>
      <c r="F4" s="56" t="s">
        <v>91</v>
      </c>
    </row>
    <row r="5" spans="1:6" ht="24" customHeight="1">
      <c r="A5" s="342"/>
      <c r="B5" s="3" t="s">
        <v>92</v>
      </c>
      <c r="C5" s="95" t="s">
        <v>303</v>
      </c>
      <c r="D5" s="4"/>
      <c r="E5" s="4"/>
      <c r="F5" s="4">
        <v>1</v>
      </c>
    </row>
    <row r="6" spans="1:6" ht="24" customHeight="1">
      <c r="A6" s="342"/>
      <c r="B6" s="3" t="s">
        <v>93</v>
      </c>
      <c r="C6" s="95" t="s">
        <v>94</v>
      </c>
      <c r="D6" s="4"/>
      <c r="E6" s="4"/>
      <c r="F6" s="4"/>
    </row>
    <row r="7" spans="1:6" ht="24" customHeight="1">
      <c r="A7" s="342"/>
      <c r="B7" s="3" t="s">
        <v>95</v>
      </c>
      <c r="C7" s="95" t="s">
        <v>96</v>
      </c>
      <c r="D7" s="4"/>
      <c r="E7" s="4"/>
      <c r="F7" s="4"/>
    </row>
    <row r="8" spans="1:6" ht="24" customHeight="1">
      <c r="A8" s="342"/>
      <c r="B8" s="3" t="s">
        <v>97</v>
      </c>
      <c r="C8" s="95" t="s">
        <v>98</v>
      </c>
      <c r="D8" s="4"/>
      <c r="E8" s="4"/>
      <c r="F8" s="4"/>
    </row>
    <row r="9" spans="1:6" ht="24" customHeight="1">
      <c r="A9" s="342"/>
      <c r="B9" s="3" t="s">
        <v>99</v>
      </c>
      <c r="C9" s="96" t="s">
        <v>7</v>
      </c>
      <c r="D9" s="4"/>
      <c r="E9" s="4"/>
      <c r="F9" s="4"/>
    </row>
    <row r="10" spans="1:6" ht="24" customHeight="1">
      <c r="A10" s="342"/>
      <c r="B10" s="3" t="s">
        <v>100</v>
      </c>
      <c r="C10" s="95" t="s">
        <v>101</v>
      </c>
      <c r="D10" s="4"/>
      <c r="E10" s="4"/>
      <c r="F10" s="4"/>
    </row>
    <row r="11" spans="1:6" ht="24" customHeight="1">
      <c r="A11" s="342"/>
      <c r="B11" s="3" t="s">
        <v>102</v>
      </c>
      <c r="C11" s="95" t="s">
        <v>103</v>
      </c>
      <c r="D11" s="4"/>
      <c r="E11" s="4"/>
      <c r="F11" s="4"/>
    </row>
    <row r="12" spans="1:6" ht="24" customHeight="1">
      <c r="A12" s="342"/>
      <c r="B12" s="3" t="s">
        <v>104</v>
      </c>
      <c r="C12" s="95" t="s">
        <v>105</v>
      </c>
      <c r="D12" s="4"/>
      <c r="E12" s="4"/>
      <c r="F12" s="4"/>
    </row>
    <row r="13" spans="1:6" ht="24" customHeight="1">
      <c r="A13" s="342"/>
      <c r="B13" s="3" t="s">
        <v>106</v>
      </c>
      <c r="C13" s="95" t="s">
        <v>107</v>
      </c>
      <c r="D13" s="4"/>
      <c r="E13" s="4"/>
      <c r="F13" s="4"/>
    </row>
    <row r="14" spans="1:6" ht="34.5" customHeight="1">
      <c r="A14" s="342"/>
      <c r="B14" s="3" t="s">
        <v>108</v>
      </c>
      <c r="C14" s="95" t="s">
        <v>109</v>
      </c>
      <c r="D14" s="4"/>
      <c r="E14" s="4"/>
      <c r="F14" s="4"/>
    </row>
    <row r="15" spans="1:6" ht="24" customHeight="1">
      <c r="A15" s="342"/>
      <c r="B15" s="3" t="s">
        <v>110</v>
      </c>
      <c r="C15" s="95" t="s">
        <v>111</v>
      </c>
      <c r="D15" s="4"/>
      <c r="E15" s="4"/>
      <c r="F15" s="4"/>
    </row>
    <row r="16" spans="1:6" ht="24" customHeight="1">
      <c r="A16" s="342"/>
      <c r="B16" s="3" t="s">
        <v>112</v>
      </c>
      <c r="C16" s="96" t="s">
        <v>8</v>
      </c>
      <c r="D16" s="4"/>
      <c r="E16" s="4"/>
      <c r="F16" s="4"/>
    </row>
    <row r="17" spans="1:6" ht="24" customHeight="1">
      <c r="A17" s="342"/>
      <c r="B17" s="3" t="s">
        <v>113</v>
      </c>
      <c r="C17" s="95" t="s">
        <v>114</v>
      </c>
      <c r="D17" s="4"/>
      <c r="E17" s="4"/>
      <c r="F17" s="4"/>
    </row>
    <row r="18" spans="1:6" ht="24" customHeight="1">
      <c r="A18" s="342"/>
      <c r="B18" s="3" t="s">
        <v>115</v>
      </c>
      <c r="C18" s="95" t="s">
        <v>116</v>
      </c>
      <c r="D18" s="4"/>
      <c r="E18" s="4"/>
      <c r="F18" s="4"/>
    </row>
    <row r="19" spans="1:6" ht="24" customHeight="1">
      <c r="A19" s="342"/>
      <c r="B19" s="3" t="s">
        <v>117</v>
      </c>
      <c r="C19" s="95" t="s">
        <v>118</v>
      </c>
      <c r="D19" s="4"/>
      <c r="E19" s="4"/>
      <c r="F19" s="4"/>
    </row>
    <row r="20" spans="1:6" ht="44.25" customHeight="1">
      <c r="A20" s="342"/>
      <c r="B20" s="3" t="s">
        <v>119</v>
      </c>
      <c r="C20" s="95" t="s">
        <v>321</v>
      </c>
      <c r="D20" s="4"/>
      <c r="E20" s="4"/>
      <c r="F20" s="4"/>
    </row>
    <row r="21" spans="1:6" ht="24" customHeight="1">
      <c r="A21" s="342"/>
      <c r="B21" s="3" t="s">
        <v>121</v>
      </c>
      <c r="C21" s="95" t="s">
        <v>120</v>
      </c>
      <c r="D21" s="4"/>
      <c r="E21" s="4"/>
      <c r="F21" s="4"/>
    </row>
    <row r="22" spans="1:6" ht="24" customHeight="1">
      <c r="A22" s="342"/>
      <c r="B22" s="3" t="s">
        <v>320</v>
      </c>
      <c r="C22" s="95" t="s">
        <v>122</v>
      </c>
      <c r="D22" s="4"/>
      <c r="E22" s="4"/>
      <c r="F22" s="4"/>
    </row>
    <row r="23" spans="1:6" ht="24" customHeight="1">
      <c r="A23" s="94"/>
      <c r="B23" s="3" t="s">
        <v>123</v>
      </c>
      <c r="C23" s="96" t="s">
        <v>124</v>
      </c>
      <c r="D23" s="4"/>
      <c r="E23" s="4"/>
      <c r="F23" s="4"/>
    </row>
    <row r="24" spans="1:6" ht="24" customHeight="1">
      <c r="A24" s="94"/>
      <c r="B24" s="3" t="s">
        <v>125</v>
      </c>
      <c r="C24" s="95" t="s">
        <v>126</v>
      </c>
      <c r="D24" s="4"/>
      <c r="E24" s="4"/>
      <c r="F24" s="4"/>
    </row>
    <row r="25" spans="1:6" ht="24" customHeight="1">
      <c r="A25" s="94"/>
      <c r="B25" s="3" t="s">
        <v>127</v>
      </c>
      <c r="C25" s="95" t="s">
        <v>128</v>
      </c>
      <c r="D25" s="4"/>
      <c r="E25" s="4"/>
      <c r="F25" s="4"/>
    </row>
    <row r="26" spans="2:6" ht="24" customHeight="1">
      <c r="B26" s="3" t="s">
        <v>129</v>
      </c>
      <c r="C26" s="95" t="s">
        <v>130</v>
      </c>
      <c r="D26" s="4"/>
      <c r="E26" s="4"/>
      <c r="F26" s="4"/>
    </row>
    <row r="27" spans="2:6" ht="24" customHeight="1">
      <c r="B27" s="3" t="s">
        <v>131</v>
      </c>
      <c r="C27" s="95" t="s">
        <v>132</v>
      </c>
      <c r="D27" s="4"/>
      <c r="E27" s="4"/>
      <c r="F27" s="4"/>
    </row>
    <row r="28" spans="2:6" ht="24" customHeight="1">
      <c r="B28" s="3" t="s">
        <v>133</v>
      </c>
      <c r="C28" s="95" t="s">
        <v>134</v>
      </c>
      <c r="D28" s="4"/>
      <c r="E28" s="4"/>
      <c r="F28" s="4"/>
    </row>
    <row r="29" spans="2:6" ht="24" customHeight="1">
      <c r="B29" s="3" t="s">
        <v>135</v>
      </c>
      <c r="C29" s="95" t="s">
        <v>136</v>
      </c>
      <c r="D29" s="4"/>
      <c r="E29" s="4"/>
      <c r="F29" s="4"/>
    </row>
    <row r="30" spans="2:6" ht="24" customHeight="1">
      <c r="B30" s="3" t="s">
        <v>137</v>
      </c>
      <c r="C30" s="95" t="s">
        <v>342</v>
      </c>
      <c r="D30" s="4"/>
      <c r="E30" s="4"/>
      <c r="F30" s="4"/>
    </row>
    <row r="31" spans="2:6" ht="24" customHeight="1">
      <c r="B31" s="3" t="s">
        <v>138</v>
      </c>
      <c r="C31" s="95" t="s">
        <v>139</v>
      </c>
      <c r="D31" s="4"/>
      <c r="E31" s="4"/>
      <c r="F31" s="4"/>
    </row>
    <row r="32" spans="2:6" ht="24" customHeight="1">
      <c r="B32" s="3" t="s">
        <v>140</v>
      </c>
      <c r="C32" s="95" t="s">
        <v>141</v>
      </c>
      <c r="D32" s="4"/>
      <c r="E32" s="4"/>
      <c r="F32" s="4"/>
    </row>
    <row r="33" spans="2:6" ht="24" customHeight="1">
      <c r="B33" s="3" t="s">
        <v>142</v>
      </c>
      <c r="C33" s="95" t="s">
        <v>143</v>
      </c>
      <c r="D33" s="4"/>
      <c r="E33" s="4"/>
      <c r="F33" s="4"/>
    </row>
    <row r="34" spans="2:6" ht="24" customHeight="1">
      <c r="B34" s="3" t="s">
        <v>144</v>
      </c>
      <c r="C34" s="95" t="s">
        <v>145</v>
      </c>
      <c r="D34" s="4"/>
      <c r="E34" s="4"/>
      <c r="F34" s="4"/>
    </row>
    <row r="35" spans="2:6" ht="24" customHeight="1">
      <c r="B35" s="3" t="s">
        <v>146</v>
      </c>
      <c r="C35" s="95" t="s">
        <v>147</v>
      </c>
      <c r="D35" s="4"/>
      <c r="E35" s="4"/>
      <c r="F35" s="4"/>
    </row>
    <row r="36" spans="2:6" ht="24" customHeight="1">
      <c r="B36" s="3" t="s">
        <v>148</v>
      </c>
      <c r="C36" s="95" t="s">
        <v>149</v>
      </c>
      <c r="D36" s="4"/>
      <c r="E36" s="4"/>
      <c r="F36" s="4"/>
    </row>
    <row r="37" spans="2:6" ht="24" customHeight="1">
      <c r="B37" s="3" t="s">
        <v>150</v>
      </c>
      <c r="C37" s="95" t="s">
        <v>151</v>
      </c>
      <c r="D37" s="4"/>
      <c r="E37" s="4"/>
      <c r="F37" s="4"/>
    </row>
    <row r="38" spans="2:6" ht="24" customHeight="1">
      <c r="B38" s="3" t="s">
        <v>152</v>
      </c>
      <c r="C38" s="95" t="s">
        <v>153</v>
      </c>
      <c r="D38" s="4"/>
      <c r="E38" s="4"/>
      <c r="F38" s="4"/>
    </row>
    <row r="39" spans="2:6" ht="24" customHeight="1">
      <c r="B39" s="3" t="s">
        <v>154</v>
      </c>
      <c r="C39" s="95" t="s">
        <v>155</v>
      </c>
      <c r="D39" s="4"/>
      <c r="E39" s="4"/>
      <c r="F39" s="4"/>
    </row>
    <row r="40" spans="2:6" ht="24" customHeight="1">
      <c r="B40" s="3" t="s">
        <v>156</v>
      </c>
      <c r="C40" s="95" t="s">
        <v>157</v>
      </c>
      <c r="D40" s="4"/>
      <c r="E40" s="4"/>
      <c r="F40" s="4"/>
    </row>
    <row r="41" spans="2:6" ht="24" customHeight="1">
      <c r="B41" s="3" t="s">
        <v>158</v>
      </c>
      <c r="C41" s="95" t="s">
        <v>159</v>
      </c>
      <c r="D41" s="4"/>
      <c r="E41" s="4"/>
      <c r="F41" s="4"/>
    </row>
    <row r="42" spans="1:6" ht="24" customHeight="1">
      <c r="A42" s="339" t="s">
        <v>304</v>
      </c>
      <c r="B42" s="3" t="s">
        <v>160</v>
      </c>
      <c r="C42" s="96" t="s">
        <v>161</v>
      </c>
      <c r="D42" s="4"/>
      <c r="E42" s="4"/>
      <c r="F42" s="4"/>
    </row>
    <row r="43" spans="1:6" ht="24" customHeight="1">
      <c r="A43" s="342"/>
      <c r="B43" s="5" t="s">
        <v>162</v>
      </c>
      <c r="C43" s="95" t="s">
        <v>163</v>
      </c>
      <c r="D43" s="4"/>
      <c r="E43" s="4"/>
      <c r="F43" s="4"/>
    </row>
    <row r="44" spans="1:6" ht="24" customHeight="1">
      <c r="A44" s="342"/>
      <c r="B44" s="5" t="s">
        <v>164</v>
      </c>
      <c r="C44" s="95" t="s">
        <v>165</v>
      </c>
      <c r="D44" s="4"/>
      <c r="E44" s="4"/>
      <c r="F44" s="4"/>
    </row>
    <row r="45" spans="1:6" ht="24" customHeight="1">
      <c r="A45" s="342"/>
      <c r="B45" s="5" t="s">
        <v>166</v>
      </c>
      <c r="C45" s="95" t="s">
        <v>167</v>
      </c>
      <c r="D45" s="4"/>
      <c r="E45" s="4"/>
      <c r="F45" s="4"/>
    </row>
    <row r="46" spans="1:6" ht="24" customHeight="1">
      <c r="A46" s="342"/>
      <c r="B46" s="5" t="s">
        <v>168</v>
      </c>
      <c r="C46" s="95" t="s">
        <v>169</v>
      </c>
      <c r="D46" s="4"/>
      <c r="E46" s="4"/>
      <c r="F46" s="4"/>
    </row>
    <row r="47" spans="1:6" ht="24" customHeight="1">
      <c r="A47" s="342"/>
      <c r="B47" s="5" t="s">
        <v>170</v>
      </c>
      <c r="C47" s="95" t="s">
        <v>171</v>
      </c>
      <c r="D47" s="4"/>
      <c r="E47" s="4"/>
      <c r="F47" s="4"/>
    </row>
    <row r="48" spans="1:6" ht="24" customHeight="1">
      <c r="A48" s="342"/>
      <c r="B48" s="5" t="s">
        <v>172</v>
      </c>
      <c r="C48" s="95" t="s">
        <v>173</v>
      </c>
      <c r="D48" s="4"/>
      <c r="E48" s="4"/>
      <c r="F48" s="4"/>
    </row>
    <row r="49" spans="1:6" ht="24" customHeight="1">
      <c r="A49" s="342"/>
      <c r="B49" s="5" t="s">
        <v>174</v>
      </c>
      <c r="C49" s="98" t="s">
        <v>175</v>
      </c>
      <c r="D49" s="4"/>
      <c r="E49" s="4"/>
      <c r="F49" s="4"/>
    </row>
    <row r="50" spans="1:6" ht="24" customHeight="1">
      <c r="A50" s="342"/>
      <c r="B50" s="5" t="s">
        <v>176</v>
      </c>
      <c r="C50" s="95" t="s">
        <v>177</v>
      </c>
      <c r="D50" s="4"/>
      <c r="E50" s="4"/>
      <c r="F50" s="4"/>
    </row>
    <row r="51" spans="1:6" ht="24" customHeight="1">
      <c r="A51" s="342"/>
      <c r="B51" s="5" t="s">
        <v>178</v>
      </c>
      <c r="C51" s="95" t="s">
        <v>179</v>
      </c>
      <c r="D51" s="4"/>
      <c r="E51" s="4"/>
      <c r="F51" s="4"/>
    </row>
    <row r="52" spans="1:6" ht="24" customHeight="1">
      <c r="A52" s="342"/>
      <c r="B52" s="5" t="s">
        <v>180</v>
      </c>
      <c r="C52" s="96" t="s">
        <v>181</v>
      </c>
      <c r="D52" s="4"/>
      <c r="E52" s="4"/>
      <c r="F52" s="4"/>
    </row>
    <row r="53" spans="1:6" ht="24" customHeight="1">
      <c r="A53" s="342"/>
      <c r="B53" s="5" t="s">
        <v>182</v>
      </c>
      <c r="C53" s="95" t="s">
        <v>183</v>
      </c>
      <c r="D53" s="4"/>
      <c r="E53" s="4"/>
      <c r="F53" s="4"/>
    </row>
    <row r="54" spans="1:6" ht="24" customHeight="1">
      <c r="A54" s="342"/>
      <c r="B54" s="5" t="s">
        <v>184</v>
      </c>
      <c r="C54" s="95" t="s">
        <v>185</v>
      </c>
      <c r="D54" s="4"/>
      <c r="E54" s="4"/>
      <c r="F54" s="4"/>
    </row>
    <row r="55" spans="1:6" ht="24" customHeight="1">
      <c r="A55" s="342"/>
      <c r="B55" s="5" t="s">
        <v>186</v>
      </c>
      <c r="C55" s="95" t="s">
        <v>187</v>
      </c>
      <c r="D55" s="4"/>
      <c r="E55" s="4"/>
      <c r="F55" s="4"/>
    </row>
    <row r="56" spans="1:6" ht="24" customHeight="1">
      <c r="A56" s="342"/>
      <c r="B56" s="5" t="s">
        <v>188</v>
      </c>
      <c r="C56" s="95" t="s">
        <v>189</v>
      </c>
      <c r="D56" s="4"/>
      <c r="E56" s="4"/>
      <c r="F56" s="4"/>
    </row>
    <row r="57" spans="1:6" ht="24" customHeight="1">
      <c r="A57" s="342"/>
      <c r="B57" s="5" t="s">
        <v>190</v>
      </c>
      <c r="C57" s="95" t="s">
        <v>191</v>
      </c>
      <c r="D57" s="4"/>
      <c r="E57" s="4"/>
      <c r="F57" s="4"/>
    </row>
    <row r="58" spans="1:6" ht="48.75" customHeight="1">
      <c r="A58" s="342"/>
      <c r="B58" s="5" t="s">
        <v>192</v>
      </c>
      <c r="C58" s="95" t="s">
        <v>324</v>
      </c>
      <c r="D58" s="4"/>
      <c r="E58" s="4"/>
      <c r="F58" s="4"/>
    </row>
    <row r="59" spans="1:6" ht="24" customHeight="1">
      <c r="A59" s="342"/>
      <c r="B59" s="5" t="s">
        <v>323</v>
      </c>
      <c r="C59" s="95" t="s">
        <v>193</v>
      </c>
      <c r="D59" s="4"/>
      <c r="E59" s="4"/>
      <c r="F59" s="4"/>
    </row>
    <row r="60" spans="1:6" ht="24" customHeight="1">
      <c r="A60" s="342"/>
      <c r="B60" s="5" t="s">
        <v>194</v>
      </c>
      <c r="C60" s="96" t="s">
        <v>195</v>
      </c>
      <c r="D60" s="4"/>
      <c r="E60" s="4"/>
      <c r="F60" s="4"/>
    </row>
    <row r="61" spans="1:6" ht="24" customHeight="1">
      <c r="A61" s="342"/>
      <c r="B61" s="5" t="s">
        <v>196</v>
      </c>
      <c r="C61" s="95" t="s">
        <v>197</v>
      </c>
      <c r="D61" s="4"/>
      <c r="E61" s="4"/>
      <c r="F61" s="4"/>
    </row>
    <row r="62" spans="2:6" ht="24" customHeight="1">
      <c r="B62" s="5" t="s">
        <v>198</v>
      </c>
      <c r="C62" s="95" t="s">
        <v>199</v>
      </c>
      <c r="D62" s="4"/>
      <c r="E62" s="4"/>
      <c r="F62" s="4"/>
    </row>
    <row r="63" spans="2:6" ht="24" customHeight="1">
      <c r="B63" s="5" t="s">
        <v>200</v>
      </c>
      <c r="C63" s="95" t="s">
        <v>136</v>
      </c>
      <c r="D63" s="4"/>
      <c r="E63" s="4"/>
      <c r="F63" s="4"/>
    </row>
    <row r="64" spans="2:6" ht="24" customHeight="1">
      <c r="B64" s="5" t="s">
        <v>201</v>
      </c>
      <c r="C64" s="96" t="s">
        <v>12</v>
      </c>
      <c r="D64" s="4"/>
      <c r="E64" s="4"/>
      <c r="F64" s="4"/>
    </row>
    <row r="65" spans="2:6" ht="24" customHeight="1">
      <c r="B65" s="5" t="s">
        <v>202</v>
      </c>
      <c r="C65" s="95" t="s">
        <v>203</v>
      </c>
      <c r="D65" s="4"/>
      <c r="E65" s="4"/>
      <c r="F65" s="4"/>
    </row>
    <row r="66" spans="2:6" ht="24" customHeight="1">
      <c r="B66" s="5" t="s">
        <v>204</v>
      </c>
      <c r="C66" s="95" t="s">
        <v>205</v>
      </c>
      <c r="D66" s="4"/>
      <c r="E66" s="4"/>
      <c r="F66" s="4"/>
    </row>
    <row r="67" spans="2:6" ht="24" customHeight="1">
      <c r="B67" s="6">
        <v>10</v>
      </c>
      <c r="C67" s="95" t="s">
        <v>206</v>
      </c>
      <c r="D67" s="4"/>
      <c r="E67" s="4"/>
      <c r="F67" s="4"/>
    </row>
    <row r="68" spans="2:6" ht="24" customHeight="1">
      <c r="B68" s="6" t="s">
        <v>207</v>
      </c>
      <c r="C68" s="95" t="s">
        <v>208</v>
      </c>
      <c r="D68" s="4"/>
      <c r="E68" s="4"/>
      <c r="F68" s="4"/>
    </row>
    <row r="69" spans="2:6" ht="24" customHeight="1">
      <c r="B69" s="6" t="s">
        <v>209</v>
      </c>
      <c r="C69" s="95" t="s">
        <v>210</v>
      </c>
      <c r="D69" s="4"/>
      <c r="E69" s="4"/>
      <c r="F69" s="4"/>
    </row>
    <row r="70" spans="2:6" ht="24" customHeight="1">
      <c r="B70" s="6" t="s">
        <v>211</v>
      </c>
      <c r="C70" s="95" t="s">
        <v>212</v>
      </c>
      <c r="D70" s="4"/>
      <c r="E70" s="4"/>
      <c r="F70" s="4"/>
    </row>
    <row r="71" spans="2:6" ht="24" customHeight="1">
      <c r="B71" s="6">
        <v>11</v>
      </c>
      <c r="C71" s="96" t="s">
        <v>213</v>
      </c>
      <c r="D71" s="4"/>
      <c r="E71" s="4"/>
      <c r="F71" s="4"/>
    </row>
    <row r="72" spans="2:6" ht="24" customHeight="1">
      <c r="B72" s="6" t="s">
        <v>214</v>
      </c>
      <c r="C72" s="95" t="s">
        <v>215</v>
      </c>
      <c r="D72" s="4"/>
      <c r="E72" s="4"/>
      <c r="F72" s="4"/>
    </row>
    <row r="73" spans="2:6" ht="24" customHeight="1">
      <c r="B73" s="6" t="s">
        <v>216</v>
      </c>
      <c r="C73" s="95" t="s">
        <v>217</v>
      </c>
      <c r="D73" s="4"/>
      <c r="E73" s="4"/>
      <c r="F73" s="4"/>
    </row>
    <row r="74" spans="2:6" ht="24" customHeight="1">
      <c r="B74" s="6">
        <v>12</v>
      </c>
      <c r="C74" s="96" t="s">
        <v>218</v>
      </c>
      <c r="D74" s="4"/>
      <c r="E74" s="4"/>
      <c r="F74" s="4"/>
    </row>
    <row r="75" spans="2:6" ht="24" customHeight="1">
      <c r="B75" s="6" t="s">
        <v>219</v>
      </c>
      <c r="C75" s="99" t="s">
        <v>220</v>
      </c>
      <c r="D75" s="4"/>
      <c r="E75" s="4"/>
      <c r="F75" s="4"/>
    </row>
    <row r="76" spans="2:6" ht="24" customHeight="1">
      <c r="B76" s="6" t="s">
        <v>221</v>
      </c>
      <c r="C76" s="95" t="s">
        <v>222</v>
      </c>
      <c r="D76" s="4"/>
      <c r="E76" s="4"/>
      <c r="F76" s="4"/>
    </row>
    <row r="77" spans="2:6" ht="34.5" customHeight="1">
      <c r="B77" s="6" t="s">
        <v>223</v>
      </c>
      <c r="C77" s="95" t="s">
        <v>343</v>
      </c>
      <c r="D77" s="4"/>
      <c r="E77" s="4"/>
      <c r="F77" s="4"/>
    </row>
    <row r="78" spans="2:6" ht="24" customHeight="1">
      <c r="B78" s="6" t="s">
        <v>224</v>
      </c>
      <c r="C78" s="95" t="s">
        <v>225</v>
      </c>
      <c r="D78" s="4"/>
      <c r="E78" s="4"/>
      <c r="F78" s="4"/>
    </row>
    <row r="79" spans="2:6" ht="24" customHeight="1">
      <c r="B79" s="6" t="s">
        <v>226</v>
      </c>
      <c r="C79" s="95" t="s">
        <v>227</v>
      </c>
      <c r="D79" s="4"/>
      <c r="E79" s="4"/>
      <c r="F79" s="4"/>
    </row>
    <row r="80" spans="2:6" ht="24" customHeight="1">
      <c r="B80" s="6" t="s">
        <v>228</v>
      </c>
      <c r="C80" s="95" t="s">
        <v>229</v>
      </c>
      <c r="D80" s="4"/>
      <c r="E80" s="4"/>
      <c r="F80" s="4"/>
    </row>
    <row r="81" spans="2:6" ht="24" customHeight="1">
      <c r="B81" s="6" t="s">
        <v>230</v>
      </c>
      <c r="C81" s="95" t="s">
        <v>231</v>
      </c>
      <c r="D81" s="4"/>
      <c r="E81" s="4"/>
      <c r="F81" s="4"/>
    </row>
    <row r="82" spans="1:6" ht="24" customHeight="1">
      <c r="A82" s="339" t="s">
        <v>304</v>
      </c>
      <c r="B82" s="6">
        <v>13</v>
      </c>
      <c r="C82" s="96" t="s">
        <v>14</v>
      </c>
      <c r="D82" s="4"/>
      <c r="E82" s="4"/>
      <c r="F82" s="4"/>
    </row>
    <row r="83" spans="1:6" ht="24" customHeight="1">
      <c r="A83" s="340"/>
      <c r="B83" s="6" t="s">
        <v>232</v>
      </c>
      <c r="C83" s="95" t="s">
        <v>233</v>
      </c>
      <c r="D83" s="4"/>
      <c r="E83" s="4"/>
      <c r="F83" s="4"/>
    </row>
    <row r="84" spans="1:6" ht="24" customHeight="1">
      <c r="A84" s="340"/>
      <c r="B84" s="6" t="s">
        <v>234</v>
      </c>
      <c r="C84" s="95" t="s">
        <v>235</v>
      </c>
      <c r="D84" s="4"/>
      <c r="E84" s="4"/>
      <c r="F84" s="4"/>
    </row>
    <row r="85" spans="1:6" ht="24" customHeight="1">
      <c r="A85" s="340"/>
      <c r="B85" s="6" t="s">
        <v>236</v>
      </c>
      <c r="C85" s="95" t="s">
        <v>237</v>
      </c>
      <c r="D85" s="4"/>
      <c r="E85" s="4"/>
      <c r="F85" s="4"/>
    </row>
    <row r="86" spans="1:6" ht="24" customHeight="1">
      <c r="A86" s="340"/>
      <c r="B86" s="6" t="s">
        <v>238</v>
      </c>
      <c r="C86" s="95" t="s">
        <v>239</v>
      </c>
      <c r="D86" s="4"/>
      <c r="E86" s="4"/>
      <c r="F86" s="4"/>
    </row>
    <row r="87" spans="1:6" ht="24" customHeight="1">
      <c r="A87" s="340"/>
      <c r="B87" s="6" t="s">
        <v>240</v>
      </c>
      <c r="C87" s="95" t="s">
        <v>344</v>
      </c>
      <c r="D87" s="4"/>
      <c r="E87" s="4"/>
      <c r="F87" s="4"/>
    </row>
    <row r="88" spans="1:6" ht="24" customHeight="1">
      <c r="A88" s="340"/>
      <c r="B88" s="6" t="s">
        <v>241</v>
      </c>
      <c r="C88" s="99" t="s">
        <v>242</v>
      </c>
      <c r="D88" s="4"/>
      <c r="E88" s="4"/>
      <c r="F88" s="4"/>
    </row>
    <row r="89" spans="1:6" ht="24" customHeight="1">
      <c r="A89" s="340"/>
      <c r="B89" s="6">
        <v>14</v>
      </c>
      <c r="C89" s="96" t="s">
        <v>42</v>
      </c>
      <c r="D89" s="4"/>
      <c r="E89" s="4"/>
      <c r="F89" s="4"/>
    </row>
    <row r="90" spans="1:6" ht="24" customHeight="1">
      <c r="A90" s="340"/>
      <c r="B90" s="6" t="s">
        <v>243</v>
      </c>
      <c r="C90" s="95" t="s">
        <v>244</v>
      </c>
      <c r="D90" s="4"/>
      <c r="E90" s="4"/>
      <c r="F90" s="4"/>
    </row>
    <row r="91" spans="1:6" ht="24" customHeight="1">
      <c r="A91" s="340"/>
      <c r="B91" s="6" t="s">
        <v>245</v>
      </c>
      <c r="C91" s="95" t="s">
        <v>246</v>
      </c>
      <c r="D91" s="4"/>
      <c r="E91" s="4"/>
      <c r="F91" s="4"/>
    </row>
    <row r="92" spans="1:6" ht="24" customHeight="1">
      <c r="A92" s="340"/>
      <c r="B92" s="6" t="s">
        <v>247</v>
      </c>
      <c r="C92" s="95" t="s">
        <v>345</v>
      </c>
      <c r="D92" s="4"/>
      <c r="E92" s="4"/>
      <c r="F92" s="4"/>
    </row>
    <row r="93" spans="1:6" ht="24" customHeight="1">
      <c r="A93" s="340"/>
      <c r="B93" s="6" t="s">
        <v>248</v>
      </c>
      <c r="C93" s="95" t="s">
        <v>249</v>
      </c>
      <c r="D93" s="4"/>
      <c r="E93" s="4"/>
      <c r="F93" s="4"/>
    </row>
    <row r="94" spans="1:6" ht="24" customHeight="1">
      <c r="A94" s="340"/>
      <c r="B94" s="6" t="s">
        <v>250</v>
      </c>
      <c r="C94" s="95" t="s">
        <v>251</v>
      </c>
      <c r="D94" s="4"/>
      <c r="E94" s="4"/>
      <c r="F94" s="4"/>
    </row>
    <row r="95" spans="1:6" ht="24" customHeight="1">
      <c r="A95" s="340"/>
      <c r="B95" s="6" t="s">
        <v>252</v>
      </c>
      <c r="C95" s="95" t="s">
        <v>253</v>
      </c>
      <c r="D95" s="4"/>
      <c r="E95" s="4"/>
      <c r="F95" s="4"/>
    </row>
    <row r="96" spans="1:6" ht="24" customHeight="1">
      <c r="A96" s="340"/>
      <c r="B96" s="6" t="s">
        <v>254</v>
      </c>
      <c r="C96" s="95" t="s">
        <v>255</v>
      </c>
      <c r="D96" s="4"/>
      <c r="E96" s="4"/>
      <c r="F96" s="4"/>
    </row>
    <row r="97" spans="1:6" ht="24" customHeight="1">
      <c r="A97" s="340"/>
      <c r="B97" s="6" t="s">
        <v>256</v>
      </c>
      <c r="C97" s="95" t="s">
        <v>257</v>
      </c>
      <c r="D97" s="4"/>
      <c r="E97" s="4"/>
      <c r="F97" s="4"/>
    </row>
    <row r="98" spans="1:6" ht="24" customHeight="1">
      <c r="A98" s="340"/>
      <c r="B98" s="6" t="s">
        <v>258</v>
      </c>
      <c r="C98" s="95" t="s">
        <v>346</v>
      </c>
      <c r="D98" s="4"/>
      <c r="E98" s="4"/>
      <c r="F98" s="4"/>
    </row>
    <row r="99" spans="1:6" ht="24" customHeight="1">
      <c r="A99" s="340"/>
      <c r="B99" s="6" t="s">
        <v>259</v>
      </c>
      <c r="C99" s="95" t="s">
        <v>260</v>
      </c>
      <c r="D99" s="4"/>
      <c r="E99" s="4"/>
      <c r="F99" s="4"/>
    </row>
    <row r="100" spans="1:6" ht="24" customHeight="1">
      <c r="A100" s="340"/>
      <c r="B100" s="6" t="s">
        <v>261</v>
      </c>
      <c r="C100" s="95" t="s">
        <v>347</v>
      </c>
      <c r="D100" s="4"/>
      <c r="E100" s="4"/>
      <c r="F100" s="4"/>
    </row>
    <row r="101" spans="2:6" ht="24" customHeight="1">
      <c r="B101" s="6" t="s">
        <v>262</v>
      </c>
      <c r="C101" s="95" t="s">
        <v>263</v>
      </c>
      <c r="D101" s="4"/>
      <c r="E101" s="4"/>
      <c r="F101" s="4"/>
    </row>
    <row r="102" spans="2:6" ht="24" customHeight="1">
      <c r="B102" s="6" t="s">
        <v>264</v>
      </c>
      <c r="C102" s="95" t="s">
        <v>265</v>
      </c>
      <c r="D102" s="4"/>
      <c r="E102" s="4"/>
      <c r="F102" s="4"/>
    </row>
    <row r="103" spans="2:6" ht="24" customHeight="1">
      <c r="B103" s="6">
        <v>15</v>
      </c>
      <c r="C103" s="96" t="s">
        <v>44</v>
      </c>
      <c r="D103" s="4"/>
      <c r="E103" s="4"/>
      <c r="F103" s="4"/>
    </row>
    <row r="104" spans="2:6" ht="24" customHeight="1">
      <c r="B104" s="6" t="s">
        <v>266</v>
      </c>
      <c r="C104" s="95" t="s">
        <v>267</v>
      </c>
      <c r="D104" s="4"/>
      <c r="E104" s="4"/>
      <c r="F104" s="4"/>
    </row>
    <row r="105" spans="2:6" ht="24" customHeight="1">
      <c r="B105" s="6" t="s">
        <v>268</v>
      </c>
      <c r="C105" s="95" t="s">
        <v>269</v>
      </c>
      <c r="D105" s="4"/>
      <c r="E105" s="4"/>
      <c r="F105" s="4"/>
    </row>
    <row r="106" spans="2:6" ht="24" customHeight="1">
      <c r="B106" s="6" t="s">
        <v>270</v>
      </c>
      <c r="C106" s="95" t="s">
        <v>271</v>
      </c>
      <c r="D106" s="4"/>
      <c r="E106" s="4"/>
      <c r="F106" s="4"/>
    </row>
    <row r="107" spans="2:6" ht="24" customHeight="1">
      <c r="B107" s="6">
        <v>16</v>
      </c>
      <c r="C107" s="96" t="s">
        <v>272</v>
      </c>
      <c r="D107" s="4"/>
      <c r="E107" s="4"/>
      <c r="F107" s="4"/>
    </row>
    <row r="108" spans="2:6" ht="24" customHeight="1">
      <c r="B108" s="6" t="s">
        <v>273</v>
      </c>
      <c r="C108" s="95" t="s">
        <v>274</v>
      </c>
      <c r="D108" s="4"/>
      <c r="E108" s="4"/>
      <c r="F108" s="4"/>
    </row>
    <row r="109" spans="2:6" ht="24" customHeight="1">
      <c r="B109" s="6" t="s">
        <v>275</v>
      </c>
      <c r="C109" s="95" t="s">
        <v>276</v>
      </c>
      <c r="D109" s="4"/>
      <c r="E109" s="4"/>
      <c r="F109" s="4"/>
    </row>
    <row r="110" spans="2:6" ht="24" customHeight="1">
      <c r="B110" s="6" t="s">
        <v>277</v>
      </c>
      <c r="C110" s="95" t="s">
        <v>278</v>
      </c>
      <c r="D110" s="4"/>
      <c r="E110" s="4"/>
      <c r="F110" s="4"/>
    </row>
    <row r="111" spans="2:6" ht="24" customHeight="1">
      <c r="B111" s="6">
        <v>17</v>
      </c>
      <c r="C111" s="96" t="s">
        <v>279</v>
      </c>
      <c r="D111" s="4"/>
      <c r="E111" s="4"/>
      <c r="F111" s="4"/>
    </row>
    <row r="112" spans="2:6" ht="24" customHeight="1">
      <c r="B112" s="6" t="s">
        <v>280</v>
      </c>
      <c r="C112" s="95" t="s">
        <v>281</v>
      </c>
      <c r="D112" s="4"/>
      <c r="E112" s="4"/>
      <c r="F112" s="4"/>
    </row>
    <row r="113" spans="2:6" ht="24" customHeight="1">
      <c r="B113" s="6" t="s">
        <v>282</v>
      </c>
      <c r="C113" s="95" t="s">
        <v>283</v>
      </c>
      <c r="D113" s="4"/>
      <c r="E113" s="4"/>
      <c r="F113" s="4"/>
    </row>
    <row r="114" spans="2:6" ht="24" customHeight="1">
      <c r="B114" s="6" t="s">
        <v>284</v>
      </c>
      <c r="C114" s="95" t="s">
        <v>285</v>
      </c>
      <c r="D114" s="4"/>
      <c r="E114" s="4"/>
      <c r="F114" s="4"/>
    </row>
    <row r="115" spans="2:6" ht="24" customHeight="1">
      <c r="B115" s="7" t="s">
        <v>286</v>
      </c>
      <c r="C115" s="8"/>
      <c r="D115" s="4"/>
      <c r="E115" s="4"/>
      <c r="F115" s="4"/>
    </row>
    <row r="116" spans="2:6" ht="12.75">
      <c r="B116" s="9"/>
      <c r="D116" s="10"/>
      <c r="E116" s="10"/>
      <c r="F116" s="10"/>
    </row>
    <row r="117" spans="4:6" ht="12.75">
      <c r="D117" s="10"/>
      <c r="E117" s="10"/>
      <c r="F117" s="10"/>
    </row>
    <row r="118" spans="4:6" ht="12.75">
      <c r="D118" s="10"/>
      <c r="E118" s="10"/>
      <c r="F118" s="10"/>
    </row>
    <row r="119" spans="4:6" ht="12.75">
      <c r="D119" s="10"/>
      <c r="E119" s="10"/>
      <c r="F119" s="10"/>
    </row>
    <row r="120" spans="4:6" ht="12.75">
      <c r="D120" s="10"/>
      <c r="E120" s="10"/>
      <c r="F120" s="10"/>
    </row>
    <row r="121" spans="4:6" ht="12.75">
      <c r="D121" s="10"/>
      <c r="E121" s="10"/>
      <c r="F121" s="10"/>
    </row>
    <row r="122" spans="4:6" ht="12.75">
      <c r="D122" s="10"/>
      <c r="E122" s="10"/>
      <c r="F122" s="10"/>
    </row>
    <row r="123" spans="4:6" ht="12.75">
      <c r="D123" s="10"/>
      <c r="E123" s="10"/>
      <c r="F123" s="10"/>
    </row>
    <row r="124" spans="4:6" ht="12.75">
      <c r="D124" s="10"/>
      <c r="E124" s="10"/>
      <c r="F124" s="10"/>
    </row>
    <row r="125" spans="4:6" ht="12.75">
      <c r="D125" s="10"/>
      <c r="E125" s="10"/>
      <c r="F125" s="10"/>
    </row>
    <row r="126" spans="4:6" ht="12.75">
      <c r="D126" s="10"/>
      <c r="E126" s="10"/>
      <c r="F126" s="10"/>
    </row>
    <row r="127" spans="4:6" ht="12.75">
      <c r="D127" s="10"/>
      <c r="E127" s="10"/>
      <c r="F127" s="10"/>
    </row>
    <row r="128" spans="4:6" ht="12.75">
      <c r="D128" s="10"/>
      <c r="E128" s="10"/>
      <c r="F128" s="10"/>
    </row>
    <row r="129" spans="4:6" ht="12.75">
      <c r="D129" s="10"/>
      <c r="E129" s="10"/>
      <c r="F129" s="10"/>
    </row>
    <row r="130" spans="4:6" ht="12.75">
      <c r="D130" s="10"/>
      <c r="E130" s="10"/>
      <c r="F130" s="10"/>
    </row>
    <row r="131" spans="4:6" ht="12.75">
      <c r="D131" s="10"/>
      <c r="E131" s="10"/>
      <c r="F131" s="10"/>
    </row>
    <row r="132" spans="4:6" ht="12.75">
      <c r="D132" s="10"/>
      <c r="E132" s="10"/>
      <c r="F132" s="10"/>
    </row>
    <row r="133" spans="4:6" ht="12.75">
      <c r="D133" s="10"/>
      <c r="E133" s="10"/>
      <c r="F133" s="10"/>
    </row>
    <row r="134" spans="4:6" ht="12.75">
      <c r="D134" s="10"/>
      <c r="E134" s="10"/>
      <c r="F134" s="10"/>
    </row>
    <row r="135" spans="4:6" ht="12.75">
      <c r="D135" s="10"/>
      <c r="E135" s="10"/>
      <c r="F135" s="10"/>
    </row>
    <row r="136" spans="4:6" ht="12.75">
      <c r="D136" s="10"/>
      <c r="E136" s="10"/>
      <c r="F136" s="10"/>
    </row>
    <row r="137" spans="4:6" ht="12.75">
      <c r="D137" s="10"/>
      <c r="E137" s="10"/>
      <c r="F137" s="10"/>
    </row>
    <row r="138" spans="4:6" ht="12.75">
      <c r="D138" s="10"/>
      <c r="E138" s="10"/>
      <c r="F138" s="10"/>
    </row>
    <row r="139" spans="4:6" ht="12.75">
      <c r="D139" s="10"/>
      <c r="E139" s="10"/>
      <c r="F139" s="10"/>
    </row>
    <row r="140" spans="4:6" ht="12.75">
      <c r="D140" s="10"/>
      <c r="E140" s="10"/>
      <c r="F140" s="10"/>
    </row>
    <row r="141" spans="4:6" ht="12.75">
      <c r="D141" s="10"/>
      <c r="E141" s="10"/>
      <c r="F141" s="10"/>
    </row>
    <row r="142" spans="4:6" ht="12.75">
      <c r="D142" s="10"/>
      <c r="E142" s="10"/>
      <c r="F142" s="10"/>
    </row>
    <row r="143" spans="4:6" ht="12.75">
      <c r="D143" s="10"/>
      <c r="E143" s="10"/>
      <c r="F143" s="10"/>
    </row>
    <row r="144" spans="4:6" ht="12.75">
      <c r="D144" s="10"/>
      <c r="E144" s="10"/>
      <c r="F144" s="10"/>
    </row>
    <row r="145" spans="4:6" ht="12.75">
      <c r="D145" s="10"/>
      <c r="E145" s="10"/>
      <c r="F145" s="10"/>
    </row>
    <row r="146" spans="4:6" ht="12.75">
      <c r="D146" s="10"/>
      <c r="E146" s="10"/>
      <c r="F146" s="10"/>
    </row>
    <row r="147" spans="4:6" ht="12.75">
      <c r="D147" s="10"/>
      <c r="E147" s="10"/>
      <c r="F147" s="10"/>
    </row>
    <row r="148" spans="4:6" ht="12.75">
      <c r="D148" s="10"/>
      <c r="E148" s="10"/>
      <c r="F148" s="10"/>
    </row>
    <row r="149" spans="4:6" ht="12.75">
      <c r="D149" s="10"/>
      <c r="E149" s="10"/>
      <c r="F149" s="10"/>
    </row>
    <row r="150" spans="4:6" ht="12.75">
      <c r="D150" s="10"/>
      <c r="E150" s="10"/>
      <c r="F150" s="10"/>
    </row>
    <row r="151" spans="4:6" ht="12.75">
      <c r="D151" s="10"/>
      <c r="E151" s="10"/>
      <c r="F151" s="10"/>
    </row>
    <row r="152" spans="4:6" ht="12.75">
      <c r="D152" s="10"/>
      <c r="E152" s="10"/>
      <c r="F152" s="10"/>
    </row>
    <row r="153" spans="4:6" ht="12.75">
      <c r="D153" s="10"/>
      <c r="E153" s="10"/>
      <c r="F153" s="10"/>
    </row>
    <row r="154" spans="4:6" ht="12.75">
      <c r="D154" s="10"/>
      <c r="E154" s="10"/>
      <c r="F154" s="10"/>
    </row>
    <row r="155" spans="4:6" ht="12.75">
      <c r="D155" s="10"/>
      <c r="E155" s="10"/>
      <c r="F155" s="10"/>
    </row>
    <row r="156" spans="4:6" ht="12.75">
      <c r="D156" s="10"/>
      <c r="E156" s="10"/>
      <c r="F156" s="10"/>
    </row>
    <row r="157" spans="4:6" ht="12.75">
      <c r="D157" s="10"/>
      <c r="E157" s="10"/>
      <c r="F157" s="10"/>
    </row>
    <row r="158" spans="4:6" ht="12.75">
      <c r="D158" s="10"/>
      <c r="E158" s="10"/>
      <c r="F158" s="10"/>
    </row>
    <row r="159" spans="4:6" ht="12.75">
      <c r="D159" s="10"/>
      <c r="E159" s="10"/>
      <c r="F159" s="10"/>
    </row>
    <row r="160" spans="4:6" ht="12.75">
      <c r="D160" s="10"/>
      <c r="E160" s="10"/>
      <c r="F160" s="10"/>
    </row>
    <row r="161" spans="4:6" ht="12.75">
      <c r="D161" s="10"/>
      <c r="E161" s="10"/>
      <c r="F161" s="10"/>
    </row>
    <row r="162" spans="4:6" ht="12.75">
      <c r="D162" s="10"/>
      <c r="E162" s="10"/>
      <c r="F162" s="10"/>
    </row>
    <row r="163" spans="4:6" ht="12.75">
      <c r="D163" s="10"/>
      <c r="E163" s="10"/>
      <c r="F163" s="10"/>
    </row>
    <row r="164" spans="4:6" ht="12.75">
      <c r="D164" s="10"/>
      <c r="E164" s="10"/>
      <c r="F164" s="10"/>
    </row>
    <row r="165" spans="4:6" ht="12.75">
      <c r="D165" s="10"/>
      <c r="E165" s="10"/>
      <c r="F165" s="10"/>
    </row>
    <row r="166" spans="4:6" ht="12.75">
      <c r="D166" s="10"/>
      <c r="E166" s="10"/>
      <c r="F166" s="10"/>
    </row>
    <row r="167" spans="4:6" ht="12.75">
      <c r="D167" s="10"/>
      <c r="E167" s="10"/>
      <c r="F167" s="10"/>
    </row>
    <row r="168" spans="4:6" ht="12.75">
      <c r="D168" s="10"/>
      <c r="E168" s="10"/>
      <c r="F168" s="10"/>
    </row>
    <row r="169" spans="4:6" ht="12.75">
      <c r="D169" s="10"/>
      <c r="E169" s="10"/>
      <c r="F169" s="10"/>
    </row>
    <row r="170" spans="4:6" ht="12.75">
      <c r="D170" s="10"/>
      <c r="E170" s="10"/>
      <c r="F170" s="10"/>
    </row>
    <row r="171" spans="4:6" ht="12.75">
      <c r="D171" s="10"/>
      <c r="E171" s="10"/>
      <c r="F171" s="10"/>
    </row>
    <row r="172" spans="4:6" ht="12.75">
      <c r="D172" s="10"/>
      <c r="E172" s="10"/>
      <c r="F172" s="10"/>
    </row>
    <row r="173" spans="4:6" ht="12.75">
      <c r="D173" s="10"/>
      <c r="E173" s="10"/>
      <c r="F173" s="10"/>
    </row>
    <row r="174" spans="4:6" ht="12.75">
      <c r="D174" s="10"/>
      <c r="E174" s="10"/>
      <c r="F174" s="10"/>
    </row>
    <row r="175" spans="4:6" ht="12.75">
      <c r="D175" s="10"/>
      <c r="E175" s="10"/>
      <c r="F175" s="10"/>
    </row>
    <row r="176" spans="4:6" ht="12.75">
      <c r="D176" s="10"/>
      <c r="E176" s="10"/>
      <c r="F176" s="10"/>
    </row>
    <row r="177" spans="4:6" ht="12.75">
      <c r="D177" s="10"/>
      <c r="E177" s="10"/>
      <c r="F177" s="10"/>
    </row>
    <row r="178" spans="4:6" ht="12.75">
      <c r="D178" s="10"/>
      <c r="E178" s="10"/>
      <c r="F178" s="10"/>
    </row>
    <row r="179" spans="4:6" ht="12.75">
      <c r="D179" s="10"/>
      <c r="E179" s="10"/>
      <c r="F179" s="10"/>
    </row>
    <row r="180" spans="4:6" ht="12.75">
      <c r="D180" s="10"/>
      <c r="E180" s="10"/>
      <c r="F180" s="10"/>
    </row>
    <row r="181" spans="4:6" ht="12.75">
      <c r="D181" s="10"/>
      <c r="E181" s="10"/>
      <c r="F181" s="10"/>
    </row>
    <row r="182" spans="4:6" ht="12.75">
      <c r="D182" s="10"/>
      <c r="E182" s="10"/>
      <c r="F182" s="10"/>
    </row>
    <row r="183" spans="4:6" ht="12.75">
      <c r="D183" s="10"/>
      <c r="E183" s="10"/>
      <c r="F183" s="10"/>
    </row>
    <row r="184" spans="4:6" ht="12.75">
      <c r="D184" s="10"/>
      <c r="E184" s="10"/>
      <c r="F184" s="10"/>
    </row>
    <row r="185" spans="4:6" ht="12.75">
      <c r="D185" s="10"/>
      <c r="E185" s="10"/>
      <c r="F185" s="10"/>
    </row>
    <row r="186" spans="4:6" ht="12.75">
      <c r="D186" s="10"/>
      <c r="E186" s="10"/>
      <c r="F186" s="10"/>
    </row>
    <row r="187" spans="4:6" ht="12.75">
      <c r="D187" s="10"/>
      <c r="E187" s="10"/>
      <c r="F187" s="10"/>
    </row>
    <row r="188" spans="4:6" ht="12.75">
      <c r="D188" s="10"/>
      <c r="E188" s="10"/>
      <c r="F188" s="10"/>
    </row>
    <row r="189" spans="4:6" ht="12.75">
      <c r="D189" s="10"/>
      <c r="E189" s="10"/>
      <c r="F189" s="10"/>
    </row>
    <row r="190" spans="4:6" ht="12.75">
      <c r="D190" s="10"/>
      <c r="E190" s="10"/>
      <c r="F190" s="10"/>
    </row>
    <row r="191" spans="4:6" ht="12.75">
      <c r="D191" s="10"/>
      <c r="E191" s="10"/>
      <c r="F191" s="10"/>
    </row>
    <row r="192" spans="4:6" ht="12.75">
      <c r="D192" s="10"/>
      <c r="E192" s="10"/>
      <c r="F192" s="10"/>
    </row>
    <row r="193" spans="4:6" ht="12.75">
      <c r="D193" s="10"/>
      <c r="E193" s="10"/>
      <c r="F193" s="10"/>
    </row>
    <row r="194" spans="4:6" ht="12.75">
      <c r="D194" s="10"/>
      <c r="E194" s="10"/>
      <c r="F194" s="10"/>
    </row>
    <row r="195" spans="4:6" ht="12.75">
      <c r="D195" s="10"/>
      <c r="E195" s="10"/>
      <c r="F195" s="10"/>
    </row>
    <row r="196" spans="4:6" ht="12.75">
      <c r="D196" s="10"/>
      <c r="E196" s="10"/>
      <c r="F196" s="10"/>
    </row>
    <row r="197" spans="4:6" ht="12.75">
      <c r="D197" s="10"/>
      <c r="E197" s="10"/>
      <c r="F197" s="10"/>
    </row>
    <row r="198" spans="4:6" ht="12.75">
      <c r="D198" s="10"/>
      <c r="E198" s="10"/>
      <c r="F198" s="10"/>
    </row>
    <row r="199" spans="4:6" ht="12.75">
      <c r="D199" s="10"/>
      <c r="E199" s="10"/>
      <c r="F199" s="10"/>
    </row>
    <row r="200" spans="4:6" ht="12.75">
      <c r="D200" s="10"/>
      <c r="E200" s="10"/>
      <c r="F200" s="10"/>
    </row>
    <row r="201" spans="4:6" ht="12.75">
      <c r="D201" s="10"/>
      <c r="E201" s="10"/>
      <c r="F201" s="10"/>
    </row>
    <row r="202" spans="4:6" ht="12.75">
      <c r="D202" s="10"/>
      <c r="E202" s="10"/>
      <c r="F202" s="10"/>
    </row>
    <row r="203" spans="4:6" ht="12.75">
      <c r="D203" s="10"/>
      <c r="E203" s="10"/>
      <c r="F203" s="10"/>
    </row>
    <row r="204" spans="4:6" ht="12.75">
      <c r="D204" s="10"/>
      <c r="E204" s="10"/>
      <c r="F204" s="10"/>
    </row>
    <row r="205" spans="4:6" ht="12.75">
      <c r="D205" s="10"/>
      <c r="E205" s="10"/>
      <c r="F205" s="10"/>
    </row>
    <row r="206" spans="4:6" ht="12.75">
      <c r="D206" s="10"/>
      <c r="E206" s="10"/>
      <c r="F206" s="10"/>
    </row>
    <row r="207" spans="4:6" ht="12.75">
      <c r="D207" s="10"/>
      <c r="E207" s="10"/>
      <c r="F207" s="10"/>
    </row>
    <row r="208" spans="4:6" ht="12.75">
      <c r="D208" s="10"/>
      <c r="E208" s="10"/>
      <c r="F208" s="10"/>
    </row>
    <row r="209" spans="4:6" ht="12.75">
      <c r="D209" s="10"/>
      <c r="E209" s="10"/>
      <c r="F209" s="10"/>
    </row>
    <row r="210" spans="4:6" ht="12.75">
      <c r="D210" s="10"/>
      <c r="E210" s="10"/>
      <c r="F210" s="10"/>
    </row>
    <row r="211" spans="4:6" ht="12.75">
      <c r="D211" s="10"/>
      <c r="E211" s="10"/>
      <c r="F211" s="10"/>
    </row>
    <row r="212" spans="4:6" ht="12.75">
      <c r="D212" s="10"/>
      <c r="E212" s="10"/>
      <c r="F212" s="10"/>
    </row>
    <row r="213" spans="4:6" ht="12.75">
      <c r="D213" s="10"/>
      <c r="E213" s="10"/>
      <c r="F213" s="10"/>
    </row>
    <row r="214" spans="4:6" ht="12.75">
      <c r="D214" s="10"/>
      <c r="E214" s="10"/>
      <c r="F214" s="10"/>
    </row>
    <row r="215" spans="4:6" ht="12.75">
      <c r="D215" s="10"/>
      <c r="E215" s="10"/>
      <c r="F215" s="10"/>
    </row>
    <row r="216" spans="4:6" ht="12.75">
      <c r="D216" s="10"/>
      <c r="E216" s="10"/>
      <c r="F216" s="10"/>
    </row>
    <row r="217" spans="4:6" ht="12.75">
      <c r="D217" s="10"/>
      <c r="E217" s="10"/>
      <c r="F217" s="10"/>
    </row>
  </sheetData>
  <sheetProtection/>
  <mergeCells count="5">
    <mergeCell ref="B1:F1"/>
    <mergeCell ref="A82:A100"/>
    <mergeCell ref="B2:F2"/>
    <mergeCell ref="A4:A22"/>
    <mergeCell ref="A42:A61"/>
  </mergeCells>
  <hyperlinks>
    <hyperlink ref="A4" location="Simulador" display="Simulador"/>
    <hyperlink ref="A42" location="Simulador" display="Simulador"/>
    <hyperlink ref="A82" location="Simulador" display="Simulador"/>
  </hyperlinks>
  <printOptions/>
  <pageMargins left="0.75" right="0.75" top="1" bottom="1"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BJ56"/>
  <sheetViews>
    <sheetView showGridLines="0" showRowColHeaders="0" zoomScalePageLayoutView="0" workbookViewId="0" topLeftCell="P1">
      <selection activeCell="AB2" sqref="AB2:AE3"/>
    </sheetView>
  </sheetViews>
  <sheetFormatPr defaultColWidth="11.421875" defaultRowHeight="12.75"/>
  <cols>
    <col min="1" max="1" width="5.421875" style="63" customWidth="1"/>
    <col min="2" max="2" width="6.28125" style="1" customWidth="1"/>
    <col min="3" max="3" width="3.7109375" style="63" customWidth="1"/>
    <col min="4" max="4" width="17.421875" style="63" customWidth="1"/>
    <col min="5" max="18" width="11.421875" style="63" customWidth="1"/>
    <col min="19" max="19" width="6.28125" style="1" customWidth="1"/>
    <col min="20" max="20" width="3.7109375" style="63" customWidth="1"/>
    <col min="21" max="31" width="11.421875" style="63" customWidth="1"/>
    <col min="32" max="33" width="7.140625" style="63" customWidth="1"/>
    <col min="34" max="34" width="6.28125" style="1" customWidth="1"/>
    <col min="35" max="35" width="3.7109375" style="1" customWidth="1"/>
    <col min="36" max="48" width="11.421875" style="63" customWidth="1"/>
    <col min="49" max="49" width="6.7109375" style="63" customWidth="1"/>
    <col min="50" max="50" width="6.28125" style="63" customWidth="1"/>
    <col min="51" max="51" width="18.28125" style="63" customWidth="1"/>
    <col min="52" max="16384" width="11.421875" style="63" customWidth="1"/>
  </cols>
  <sheetData>
    <row r="1" spans="2:62" ht="12.75">
      <c r="B1" s="343"/>
      <c r="C1" s="343"/>
      <c r="D1" s="343"/>
      <c r="E1" s="343"/>
      <c r="F1" s="343"/>
      <c r="G1" s="343"/>
      <c r="H1" s="343"/>
      <c r="I1" s="343"/>
      <c r="J1" s="343"/>
      <c r="K1" s="343"/>
      <c r="L1" s="343"/>
      <c r="M1" s="343"/>
      <c r="S1" s="343"/>
      <c r="T1" s="343"/>
      <c r="U1" s="343"/>
      <c r="V1" s="343"/>
      <c r="W1" s="343"/>
      <c r="X1" s="343"/>
      <c r="Y1" s="343"/>
      <c r="Z1" s="343"/>
      <c r="AA1" s="343"/>
      <c r="AB1" s="343"/>
      <c r="AC1" s="343"/>
      <c r="AD1" s="343"/>
      <c r="AE1" s="343"/>
      <c r="AH1" s="343"/>
      <c r="AI1" s="343"/>
      <c r="AJ1" s="343"/>
      <c r="AK1" s="343"/>
      <c r="AL1" s="343"/>
      <c r="AM1" s="343"/>
      <c r="AN1" s="343"/>
      <c r="AO1" s="343"/>
      <c r="AP1" s="343"/>
      <c r="AQ1" s="343"/>
      <c r="AR1" s="343"/>
      <c r="AS1" s="343"/>
      <c r="AT1" s="355"/>
      <c r="AU1" s="61"/>
      <c r="AV1" s="61"/>
      <c r="AX1" s="343"/>
      <c r="AY1" s="343"/>
      <c r="AZ1" s="343"/>
      <c r="BA1" s="343"/>
      <c r="BB1" s="343"/>
      <c r="BC1" s="343"/>
      <c r="BD1" s="343"/>
      <c r="BE1" s="343"/>
      <c r="BF1" s="343"/>
      <c r="BG1" s="343"/>
      <c r="BH1" s="343"/>
      <c r="BI1" s="343"/>
      <c r="BJ1" s="343"/>
    </row>
    <row r="2" spans="10:60" ht="12.75">
      <c r="J2" s="348" t="s">
        <v>287</v>
      </c>
      <c r="K2" s="349"/>
      <c r="L2" s="349"/>
      <c r="M2" s="350"/>
      <c r="AB2" s="348" t="s">
        <v>287</v>
      </c>
      <c r="AC2" s="349"/>
      <c r="AD2" s="349"/>
      <c r="AE2" s="350"/>
      <c r="AP2" s="348" t="s">
        <v>287</v>
      </c>
      <c r="AQ2" s="349"/>
      <c r="AR2" s="349"/>
      <c r="AS2" s="350"/>
      <c r="BE2" s="348" t="s">
        <v>287</v>
      </c>
      <c r="BF2" s="349"/>
      <c r="BG2" s="349"/>
      <c r="BH2" s="350"/>
    </row>
    <row r="3" spans="10:60" ht="12.75">
      <c r="J3" s="351"/>
      <c r="K3" s="352"/>
      <c r="L3" s="352"/>
      <c r="M3" s="353"/>
      <c r="AB3" s="351"/>
      <c r="AC3" s="352"/>
      <c r="AD3" s="352"/>
      <c r="AE3" s="353"/>
      <c r="AP3" s="351"/>
      <c r="AQ3" s="352"/>
      <c r="AR3" s="352"/>
      <c r="AS3" s="353"/>
      <c r="BE3" s="351"/>
      <c r="BF3" s="352"/>
      <c r="BG3" s="352"/>
      <c r="BH3" s="353"/>
    </row>
    <row r="4" spans="2:36" s="1" customFormat="1" ht="12.75">
      <c r="B4" s="100"/>
      <c r="D4" s="12" t="s">
        <v>49</v>
      </c>
      <c r="U4" s="12" t="s">
        <v>70</v>
      </c>
      <c r="AH4" s="367"/>
      <c r="AJ4" s="12" t="s">
        <v>50</v>
      </c>
    </row>
    <row r="5" spans="2:50" s="1" customFormat="1" ht="12.75">
      <c r="B5" s="101"/>
      <c r="C5" s="11"/>
      <c r="T5" s="12"/>
      <c r="U5" s="63"/>
      <c r="V5" s="63"/>
      <c r="W5" s="63"/>
      <c r="X5" s="63"/>
      <c r="Y5" s="63"/>
      <c r="AH5" s="368"/>
      <c r="AJ5" s="63"/>
      <c r="AK5" s="63"/>
      <c r="AL5" s="63"/>
      <c r="AM5" s="63"/>
      <c r="AN5" s="63"/>
      <c r="AX5" s="63"/>
    </row>
    <row r="6" spans="2:62" s="1" customFormat="1" ht="12.75" customHeight="1">
      <c r="B6" s="101"/>
      <c r="C6" s="57" t="s">
        <v>18</v>
      </c>
      <c r="D6" s="64" t="s">
        <v>67</v>
      </c>
      <c r="S6" s="364"/>
      <c r="T6" s="65" t="s">
        <v>23</v>
      </c>
      <c r="U6" s="66" t="s">
        <v>291</v>
      </c>
      <c r="V6" s="63"/>
      <c r="W6" s="63"/>
      <c r="X6" s="63"/>
      <c r="Y6" s="63"/>
      <c r="AH6" s="368"/>
      <c r="AI6" s="58" t="s">
        <v>31</v>
      </c>
      <c r="AJ6" s="66" t="s">
        <v>297</v>
      </c>
      <c r="AK6" s="63"/>
      <c r="AL6" s="63"/>
      <c r="AM6" s="63"/>
      <c r="AN6" s="63"/>
      <c r="AW6" s="75"/>
      <c r="AX6" s="100"/>
      <c r="AY6" s="76" t="s">
        <v>307</v>
      </c>
      <c r="AZ6" s="347" t="s">
        <v>317</v>
      </c>
      <c r="BA6" s="347"/>
      <c r="BB6" s="347"/>
      <c r="BC6" s="347"/>
      <c r="BD6" s="347"/>
      <c r="BE6" s="347"/>
      <c r="BF6" s="347"/>
      <c r="BG6" s="347"/>
      <c r="BH6" s="347"/>
      <c r="BI6" s="347"/>
      <c r="BJ6" s="347"/>
    </row>
    <row r="7" spans="2:62" s="1" customFormat="1" ht="26.25" customHeight="1">
      <c r="B7" s="101"/>
      <c r="C7" s="59"/>
      <c r="D7" s="354" t="s">
        <v>333</v>
      </c>
      <c r="E7" s="354"/>
      <c r="F7" s="354"/>
      <c r="G7" s="354"/>
      <c r="H7" s="354"/>
      <c r="I7" s="354"/>
      <c r="J7" s="354"/>
      <c r="K7" s="354"/>
      <c r="L7" s="354"/>
      <c r="M7" s="354"/>
      <c r="S7" s="365"/>
      <c r="T7" s="67"/>
      <c r="U7" s="361" t="s">
        <v>340</v>
      </c>
      <c r="V7" s="361"/>
      <c r="W7" s="361"/>
      <c r="X7" s="361"/>
      <c r="Y7" s="361"/>
      <c r="Z7" s="361"/>
      <c r="AA7" s="361"/>
      <c r="AB7" s="361"/>
      <c r="AC7" s="361"/>
      <c r="AD7" s="63"/>
      <c r="AH7" s="368"/>
      <c r="AI7" s="58"/>
      <c r="AJ7" s="361" t="s">
        <v>298</v>
      </c>
      <c r="AK7" s="361"/>
      <c r="AL7" s="361"/>
      <c r="AM7" s="361"/>
      <c r="AN7" s="361"/>
      <c r="AO7" s="361"/>
      <c r="AP7" s="361"/>
      <c r="AQ7" s="361"/>
      <c r="AR7" s="361"/>
      <c r="AS7" s="361"/>
      <c r="AW7" s="74"/>
      <c r="AX7" s="103"/>
      <c r="AY7" s="73"/>
      <c r="AZ7" s="346"/>
      <c r="BA7" s="346"/>
      <c r="BB7" s="346"/>
      <c r="BC7" s="346"/>
      <c r="BD7" s="346"/>
      <c r="BE7" s="346"/>
      <c r="BF7" s="346"/>
      <c r="BG7" s="346"/>
      <c r="BH7" s="346"/>
      <c r="BI7" s="346"/>
      <c r="BJ7" s="346"/>
    </row>
    <row r="8" spans="2:62" s="1" customFormat="1" ht="12.75" customHeight="1">
      <c r="B8" s="101"/>
      <c r="C8" s="57" t="s">
        <v>19</v>
      </c>
      <c r="D8" s="64" t="s">
        <v>288</v>
      </c>
      <c r="I8" s="372"/>
      <c r="J8" s="373"/>
      <c r="K8" s="63"/>
      <c r="L8" s="63"/>
      <c r="M8" s="63"/>
      <c r="S8" s="365"/>
      <c r="T8" s="65" t="s">
        <v>24</v>
      </c>
      <c r="U8" s="363" t="s">
        <v>292</v>
      </c>
      <c r="V8" s="363"/>
      <c r="W8" s="363"/>
      <c r="X8" s="363"/>
      <c r="Y8" s="363"/>
      <c r="AH8" s="368"/>
      <c r="AI8" s="58" t="s">
        <v>68</v>
      </c>
      <c r="AJ8" s="66" t="s">
        <v>35</v>
      </c>
      <c r="AK8" s="63"/>
      <c r="AL8" s="63"/>
      <c r="AM8" s="63"/>
      <c r="AN8" s="63"/>
      <c r="AW8" s="74"/>
      <c r="AX8" s="103"/>
      <c r="AY8" s="76"/>
      <c r="AZ8" s="77"/>
      <c r="BA8" s="77"/>
      <c r="BB8" s="77"/>
      <c r="BC8" s="77"/>
      <c r="BD8" s="77"/>
      <c r="BE8" s="77"/>
      <c r="BF8" s="77"/>
      <c r="BG8" s="77"/>
      <c r="BH8" s="77"/>
      <c r="BI8" s="77"/>
      <c r="BJ8" s="77"/>
    </row>
    <row r="9" spans="2:62" s="1" customFormat="1" ht="24.75" customHeight="1">
      <c r="B9" s="101"/>
      <c r="C9" s="57"/>
      <c r="D9" s="362" t="s">
        <v>289</v>
      </c>
      <c r="E9" s="362"/>
      <c r="F9" s="362"/>
      <c r="G9" s="362"/>
      <c r="H9" s="362"/>
      <c r="I9" s="362"/>
      <c r="J9" s="362"/>
      <c r="K9" s="362"/>
      <c r="L9" s="362"/>
      <c r="M9" s="362"/>
      <c r="S9" s="365"/>
      <c r="T9" s="67"/>
      <c r="U9" s="361" t="s">
        <v>341</v>
      </c>
      <c r="V9" s="361"/>
      <c r="W9" s="361"/>
      <c r="X9" s="361"/>
      <c r="Y9" s="361"/>
      <c r="Z9" s="361"/>
      <c r="AA9" s="361"/>
      <c r="AB9" s="361"/>
      <c r="AC9" s="361"/>
      <c r="AD9" s="63"/>
      <c r="AH9" s="368"/>
      <c r="AI9" s="58"/>
      <c r="AJ9" s="361" t="s">
        <v>299</v>
      </c>
      <c r="AK9" s="361"/>
      <c r="AL9" s="361"/>
      <c r="AM9" s="361"/>
      <c r="AN9" s="361"/>
      <c r="AO9" s="361"/>
      <c r="AP9" s="361"/>
      <c r="AQ9" s="361"/>
      <c r="AR9" s="361"/>
      <c r="AS9" s="361"/>
      <c r="AW9" s="74"/>
      <c r="AX9" s="103"/>
      <c r="AY9" s="76" t="s">
        <v>308</v>
      </c>
      <c r="AZ9" s="358" t="s">
        <v>315</v>
      </c>
      <c r="BA9" s="358"/>
      <c r="BB9" s="358"/>
      <c r="BC9" s="358"/>
      <c r="BD9" s="358"/>
      <c r="BE9" s="358"/>
      <c r="BF9" s="358"/>
      <c r="BG9" s="358"/>
      <c r="BH9" s="358"/>
      <c r="BI9" s="358"/>
      <c r="BJ9" s="358"/>
    </row>
    <row r="10" spans="2:62" s="1" customFormat="1" ht="27.75" customHeight="1">
      <c r="B10" s="101"/>
      <c r="C10" s="59"/>
      <c r="D10" s="362" t="s">
        <v>337</v>
      </c>
      <c r="E10" s="362"/>
      <c r="F10" s="362"/>
      <c r="G10" s="362"/>
      <c r="H10" s="362"/>
      <c r="I10" s="362"/>
      <c r="J10" s="362"/>
      <c r="K10" s="362"/>
      <c r="L10" s="362"/>
      <c r="M10" s="362"/>
      <c r="S10" s="365"/>
      <c r="T10" s="65" t="s">
        <v>26</v>
      </c>
      <c r="U10" s="371" t="s">
        <v>293</v>
      </c>
      <c r="V10" s="371"/>
      <c r="W10" s="371"/>
      <c r="X10" s="371"/>
      <c r="Y10" s="371"/>
      <c r="AH10" s="366"/>
      <c r="AI10" s="58" t="s">
        <v>69</v>
      </c>
      <c r="AJ10" s="66" t="s">
        <v>300</v>
      </c>
      <c r="AK10" s="63"/>
      <c r="AL10" s="63"/>
      <c r="AM10" s="63"/>
      <c r="AN10" s="63"/>
      <c r="AW10" s="74"/>
      <c r="AX10" s="103"/>
      <c r="AY10" s="76"/>
      <c r="AZ10" s="358"/>
      <c r="BA10" s="358"/>
      <c r="BB10" s="358"/>
      <c r="BC10" s="358"/>
      <c r="BD10" s="358"/>
      <c r="BE10" s="358"/>
      <c r="BF10" s="358"/>
      <c r="BG10" s="358"/>
      <c r="BH10" s="358"/>
      <c r="BI10" s="358"/>
      <c r="BJ10" s="358"/>
    </row>
    <row r="11" spans="2:62" s="1" customFormat="1" ht="29.25" customHeight="1">
      <c r="B11" s="101"/>
      <c r="C11" s="57" t="s">
        <v>20</v>
      </c>
      <c r="D11" s="64" t="s">
        <v>32</v>
      </c>
      <c r="S11" s="365"/>
      <c r="T11" s="67"/>
      <c r="U11" s="361" t="s">
        <v>334</v>
      </c>
      <c r="V11" s="361"/>
      <c r="W11" s="361"/>
      <c r="X11" s="361"/>
      <c r="Y11" s="361"/>
      <c r="Z11" s="361"/>
      <c r="AA11" s="361"/>
      <c r="AB11" s="361"/>
      <c r="AC11" s="361"/>
      <c r="AH11" s="366"/>
      <c r="AI11" s="102"/>
      <c r="AJ11" s="361" t="s">
        <v>326</v>
      </c>
      <c r="AK11" s="361"/>
      <c r="AL11" s="361"/>
      <c r="AM11" s="361"/>
      <c r="AN11" s="361"/>
      <c r="AO11" s="361"/>
      <c r="AP11" s="361"/>
      <c r="AQ11" s="361"/>
      <c r="AR11" s="361"/>
      <c r="AS11" s="361"/>
      <c r="AW11" s="74"/>
      <c r="AX11" s="103"/>
      <c r="AY11" s="76"/>
      <c r="AZ11" s="358"/>
      <c r="BA11" s="358"/>
      <c r="BB11" s="358"/>
      <c r="BC11" s="358"/>
      <c r="BD11" s="358"/>
      <c r="BE11" s="358"/>
      <c r="BF11" s="358"/>
      <c r="BG11" s="358"/>
      <c r="BH11" s="358"/>
      <c r="BI11" s="358"/>
      <c r="BJ11" s="358"/>
    </row>
    <row r="12" spans="2:62" s="1" customFormat="1" ht="19.5" customHeight="1">
      <c r="B12" s="101"/>
      <c r="C12" s="59"/>
      <c r="D12" s="362" t="s">
        <v>290</v>
      </c>
      <c r="E12" s="362"/>
      <c r="F12" s="362"/>
      <c r="G12" s="362"/>
      <c r="H12" s="362"/>
      <c r="I12" s="362"/>
      <c r="J12" s="362"/>
      <c r="K12" s="362"/>
      <c r="L12" s="362"/>
      <c r="M12" s="362"/>
      <c r="S12" s="365"/>
      <c r="T12" s="65" t="s">
        <v>27</v>
      </c>
      <c r="U12" s="370" t="s">
        <v>25</v>
      </c>
      <c r="V12" s="370"/>
      <c r="W12" s="370"/>
      <c r="X12" s="370"/>
      <c r="Y12" s="370"/>
      <c r="AX12" s="103"/>
      <c r="AY12" s="76"/>
      <c r="AZ12" s="358"/>
      <c r="BA12" s="358"/>
      <c r="BB12" s="358"/>
      <c r="BC12" s="358"/>
      <c r="BD12" s="358"/>
      <c r="BE12" s="358"/>
      <c r="BF12" s="358"/>
      <c r="BG12" s="358"/>
      <c r="BH12" s="358"/>
      <c r="BI12" s="358"/>
      <c r="BJ12" s="358"/>
    </row>
    <row r="13" spans="2:62" s="1" customFormat="1" ht="12.75" customHeight="1">
      <c r="B13" s="101"/>
      <c r="C13" s="57" t="s">
        <v>21</v>
      </c>
      <c r="D13" s="369" t="s">
        <v>36</v>
      </c>
      <c r="E13" s="369"/>
      <c r="F13" s="369"/>
      <c r="G13" s="369"/>
      <c r="S13" s="365"/>
      <c r="T13" s="67"/>
      <c r="U13" s="361" t="s">
        <v>335</v>
      </c>
      <c r="V13" s="361"/>
      <c r="W13" s="361"/>
      <c r="X13" s="361"/>
      <c r="Y13" s="361"/>
      <c r="Z13" s="361"/>
      <c r="AA13" s="361"/>
      <c r="AB13" s="361"/>
      <c r="AC13" s="361"/>
      <c r="AD13" s="63"/>
      <c r="AX13" s="103"/>
      <c r="AY13" s="76"/>
      <c r="AZ13" s="358"/>
      <c r="BA13" s="358"/>
      <c r="BB13" s="358"/>
      <c r="BC13" s="358"/>
      <c r="BD13" s="358"/>
      <c r="BE13" s="358"/>
      <c r="BF13" s="358"/>
      <c r="BG13" s="358"/>
      <c r="BH13" s="358"/>
      <c r="BI13" s="358"/>
      <c r="BJ13" s="358"/>
    </row>
    <row r="14" spans="2:62" s="1" customFormat="1" ht="41.25" customHeight="1">
      <c r="B14" s="101"/>
      <c r="C14" s="59"/>
      <c r="D14" s="362" t="s">
        <v>338</v>
      </c>
      <c r="E14" s="362"/>
      <c r="F14" s="362"/>
      <c r="G14" s="362"/>
      <c r="H14" s="362"/>
      <c r="I14" s="362"/>
      <c r="J14" s="362"/>
      <c r="K14" s="362"/>
      <c r="L14" s="362"/>
      <c r="M14" s="362"/>
      <c r="S14" s="365"/>
      <c r="T14" s="65" t="s">
        <v>28</v>
      </c>
      <c r="U14" s="66" t="s">
        <v>294</v>
      </c>
      <c r="V14" s="63"/>
      <c r="W14" s="63"/>
      <c r="X14" s="63"/>
      <c r="Y14" s="63"/>
      <c r="AW14" s="63"/>
      <c r="AX14" s="103"/>
      <c r="AY14" s="73"/>
      <c r="AZ14" s="359"/>
      <c r="BA14" s="359"/>
      <c r="BB14" s="359"/>
      <c r="BC14" s="359"/>
      <c r="BD14" s="359"/>
      <c r="BE14" s="359"/>
      <c r="BF14" s="359"/>
      <c r="BG14" s="359"/>
      <c r="BH14" s="359"/>
      <c r="BI14" s="359"/>
      <c r="BJ14" s="359"/>
    </row>
    <row r="15" spans="2:62" ht="16.5" customHeight="1">
      <c r="B15" s="101"/>
      <c r="C15" s="57" t="s">
        <v>22</v>
      </c>
      <c r="D15" s="64" t="s">
        <v>7</v>
      </c>
      <c r="S15" s="365"/>
      <c r="T15" s="67"/>
      <c r="U15" s="361" t="s">
        <v>336</v>
      </c>
      <c r="V15" s="361"/>
      <c r="W15" s="361"/>
      <c r="X15" s="361"/>
      <c r="Y15" s="361"/>
      <c r="Z15" s="361"/>
      <c r="AA15" s="361"/>
      <c r="AB15" s="361"/>
      <c r="AC15" s="361"/>
      <c r="AX15" s="103"/>
      <c r="AY15" s="73" t="s">
        <v>309</v>
      </c>
      <c r="AZ15" s="357" t="s">
        <v>318</v>
      </c>
      <c r="BA15" s="357"/>
      <c r="BB15" s="357"/>
      <c r="BC15" s="357"/>
      <c r="BD15" s="357"/>
      <c r="BE15" s="357"/>
      <c r="BF15" s="357"/>
      <c r="BG15" s="357"/>
      <c r="BH15" s="357"/>
      <c r="BI15" s="357"/>
      <c r="BJ15" s="357"/>
    </row>
    <row r="16" spans="2:62" ht="29.25" customHeight="1">
      <c r="B16" s="101"/>
      <c r="C16" s="69"/>
      <c r="D16" s="362" t="s">
        <v>339</v>
      </c>
      <c r="E16" s="362"/>
      <c r="F16" s="362"/>
      <c r="G16" s="362"/>
      <c r="H16" s="362"/>
      <c r="I16" s="362"/>
      <c r="J16" s="362"/>
      <c r="K16" s="362"/>
      <c r="L16" s="362"/>
      <c r="M16" s="362"/>
      <c r="S16" s="365"/>
      <c r="T16" s="65" t="s">
        <v>30</v>
      </c>
      <c r="U16" s="66" t="s">
        <v>295</v>
      </c>
      <c r="AD16" s="1"/>
      <c r="AX16" s="103"/>
      <c r="AY16" s="73" t="s">
        <v>310</v>
      </c>
      <c r="AZ16" s="344" t="s">
        <v>316</v>
      </c>
      <c r="BA16" s="344"/>
      <c r="BB16" s="344"/>
      <c r="BC16" s="344"/>
      <c r="BD16" s="344"/>
      <c r="BE16" s="344"/>
      <c r="BF16" s="344"/>
      <c r="BG16" s="344"/>
      <c r="BH16" s="344"/>
      <c r="BI16" s="345"/>
      <c r="BJ16" s="345"/>
    </row>
    <row r="17" spans="4:62" ht="12.75" customHeight="1">
      <c r="D17" s="360"/>
      <c r="E17" s="360"/>
      <c r="S17" s="366"/>
      <c r="T17" s="71"/>
      <c r="U17" s="361" t="s">
        <v>296</v>
      </c>
      <c r="V17" s="361"/>
      <c r="W17" s="361"/>
      <c r="X17" s="361"/>
      <c r="Y17" s="361"/>
      <c r="Z17" s="361"/>
      <c r="AA17" s="361"/>
      <c r="AB17" s="361"/>
      <c r="AC17" s="361"/>
      <c r="AX17" s="104"/>
      <c r="AY17" s="73" t="s">
        <v>311</v>
      </c>
      <c r="AZ17" s="346" t="s">
        <v>312</v>
      </c>
      <c r="BA17" s="346"/>
      <c r="BB17" s="346"/>
      <c r="BC17" s="346"/>
      <c r="BD17" s="346"/>
      <c r="BE17" s="346"/>
      <c r="BF17" s="346"/>
      <c r="BG17" s="346"/>
      <c r="BH17" s="346"/>
      <c r="BI17" s="345"/>
      <c r="BJ17" s="345"/>
    </row>
    <row r="18" spans="4:62" ht="12.75" customHeight="1">
      <c r="D18" s="70"/>
      <c r="E18" s="70"/>
      <c r="S18" s="68"/>
      <c r="T18" s="1"/>
      <c r="U18" s="72"/>
      <c r="V18" s="72"/>
      <c r="W18" s="72"/>
      <c r="X18" s="72"/>
      <c r="Y18" s="72"/>
      <c r="Z18" s="72"/>
      <c r="AA18" s="72"/>
      <c r="AB18" s="72"/>
      <c r="AC18" s="72"/>
      <c r="AX18" s="101"/>
      <c r="AY18" s="76" t="s">
        <v>313</v>
      </c>
      <c r="AZ18" s="347" t="s">
        <v>314</v>
      </c>
      <c r="BA18" s="347"/>
      <c r="BB18" s="347"/>
      <c r="BC18" s="347"/>
      <c r="BD18" s="347"/>
      <c r="BE18" s="347"/>
      <c r="BF18" s="347"/>
      <c r="BG18" s="347"/>
      <c r="BH18" s="347"/>
      <c r="BI18" s="356"/>
      <c r="BJ18" s="356"/>
    </row>
    <row r="19" spans="3:62" ht="12.75" customHeight="1">
      <c r="C19" s="1"/>
      <c r="D19" s="70"/>
      <c r="E19" s="70"/>
      <c r="S19" s="68"/>
      <c r="T19" s="1"/>
      <c r="U19" s="72"/>
      <c r="V19" s="72"/>
      <c r="W19" s="72"/>
      <c r="X19" s="72"/>
      <c r="Y19" s="72"/>
      <c r="Z19" s="72"/>
      <c r="AA19" s="72"/>
      <c r="AB19" s="72"/>
      <c r="AC19" s="72"/>
      <c r="AX19" s="101"/>
      <c r="AY19" s="71"/>
      <c r="AZ19" s="345"/>
      <c r="BA19" s="345"/>
      <c r="BB19" s="345"/>
      <c r="BC19" s="345"/>
      <c r="BD19" s="345"/>
      <c r="BE19" s="345"/>
      <c r="BF19" s="345"/>
      <c r="BG19" s="345"/>
      <c r="BH19" s="345"/>
      <c r="BI19" s="345"/>
      <c r="BJ19" s="345"/>
    </row>
    <row r="20" spans="3:29" ht="12.75" customHeight="1">
      <c r="C20" s="43" t="s">
        <v>85</v>
      </c>
      <c r="D20" s="70"/>
      <c r="E20" s="70"/>
      <c r="S20" s="68"/>
      <c r="T20" s="1"/>
      <c r="U20" s="72"/>
      <c r="V20" s="72"/>
      <c r="W20" s="72"/>
      <c r="X20" s="72"/>
      <c r="Y20" s="72"/>
      <c r="Z20" s="72"/>
      <c r="AA20" s="72"/>
      <c r="AB20" s="72"/>
      <c r="AC20" s="72"/>
    </row>
    <row r="21" spans="3:29" ht="12.75" customHeight="1">
      <c r="C21" s="43"/>
      <c r="D21" s="70"/>
      <c r="E21" s="70"/>
      <c r="S21" s="68"/>
      <c r="T21" s="1"/>
      <c r="U21" s="72"/>
      <c r="V21" s="72"/>
      <c r="W21" s="72"/>
      <c r="X21" s="72"/>
      <c r="Y21" s="72"/>
      <c r="Z21" s="72"/>
      <c r="AA21" s="72"/>
      <c r="AB21" s="72"/>
      <c r="AC21" s="72"/>
    </row>
    <row r="22" spans="3:29" ht="12.75" customHeight="1">
      <c r="C22" s="44" t="s">
        <v>74</v>
      </c>
      <c r="D22" s="70"/>
      <c r="E22" s="70"/>
      <c r="S22" s="68"/>
      <c r="T22" s="1"/>
      <c r="U22" s="72"/>
      <c r="V22" s="72"/>
      <c r="W22" s="72"/>
      <c r="X22" s="72"/>
      <c r="Y22" s="72"/>
      <c r="Z22" s="72"/>
      <c r="AA22" s="72"/>
      <c r="AB22" s="72"/>
      <c r="AC22" s="72"/>
    </row>
    <row r="23" spans="3:29" ht="12.75" customHeight="1">
      <c r="C23" s="47"/>
      <c r="D23" s="70"/>
      <c r="E23" s="70"/>
      <c r="S23" s="68"/>
      <c r="T23" s="1"/>
      <c r="U23" s="72"/>
      <c r="V23" s="72"/>
      <c r="W23" s="72"/>
      <c r="X23" s="72"/>
      <c r="Y23" s="72"/>
      <c r="Z23" s="72"/>
      <c r="AA23" s="72"/>
      <c r="AB23" s="72"/>
      <c r="AC23" s="72"/>
    </row>
    <row r="24" spans="3:29" ht="12.75" customHeight="1">
      <c r="C24" s="47" t="s">
        <v>72</v>
      </c>
      <c r="D24" s="70"/>
      <c r="E24" s="70"/>
      <c r="S24" s="68"/>
      <c r="T24" s="1"/>
      <c r="U24" s="72"/>
      <c r="V24" s="72"/>
      <c r="W24" s="72"/>
      <c r="X24" s="72"/>
      <c r="Y24" s="72"/>
      <c r="Z24" s="72"/>
      <c r="AA24" s="72"/>
      <c r="AB24" s="72"/>
      <c r="AC24" s="72"/>
    </row>
    <row r="25" spans="3:29" ht="12.75" customHeight="1">
      <c r="C25" s="44" t="s">
        <v>348</v>
      </c>
      <c r="D25" s="70"/>
      <c r="E25" s="70"/>
      <c r="S25" s="68"/>
      <c r="T25" s="1"/>
      <c r="U25" s="72"/>
      <c r="V25" s="72"/>
      <c r="W25" s="72"/>
      <c r="X25" s="72"/>
      <c r="Y25" s="72"/>
      <c r="Z25" s="72"/>
      <c r="AA25" s="72"/>
      <c r="AB25" s="72"/>
      <c r="AC25" s="72"/>
    </row>
    <row r="26" spans="4:29" ht="12.75" customHeight="1">
      <c r="D26" s="70"/>
      <c r="E26" s="70"/>
      <c r="S26" s="68"/>
      <c r="T26" s="1"/>
      <c r="U26" s="72"/>
      <c r="V26" s="72"/>
      <c r="W26" s="72"/>
      <c r="X26" s="72"/>
      <c r="Y26" s="72"/>
      <c r="Z26" s="72"/>
      <c r="AA26" s="72"/>
      <c r="AB26" s="72"/>
      <c r="AC26" s="72"/>
    </row>
    <row r="27" spans="4:29" ht="12.75" customHeight="1">
      <c r="D27" s="70"/>
      <c r="E27" s="70"/>
      <c r="S27" s="68"/>
      <c r="T27" s="1"/>
      <c r="U27" s="72"/>
      <c r="V27" s="72"/>
      <c r="W27" s="72"/>
      <c r="X27" s="72"/>
      <c r="Y27" s="72"/>
      <c r="Z27" s="72"/>
      <c r="AA27" s="72"/>
      <c r="AB27" s="72"/>
      <c r="AC27" s="72"/>
    </row>
    <row r="28" spans="4:29" ht="12.75" customHeight="1">
      <c r="D28" s="70"/>
      <c r="E28" s="70"/>
      <c r="S28" s="68"/>
      <c r="T28" s="1"/>
      <c r="U28" s="72"/>
      <c r="V28" s="72"/>
      <c r="W28" s="72"/>
      <c r="X28" s="72"/>
      <c r="Y28" s="72"/>
      <c r="Z28" s="72"/>
      <c r="AA28" s="72"/>
      <c r="AB28" s="72"/>
      <c r="AC28" s="72"/>
    </row>
    <row r="29" spans="4:29" ht="12.75" customHeight="1">
      <c r="D29" s="70"/>
      <c r="E29" s="70"/>
      <c r="S29" s="68"/>
      <c r="T29" s="1"/>
      <c r="U29" s="72"/>
      <c r="V29" s="72"/>
      <c r="W29" s="72"/>
      <c r="X29" s="72"/>
      <c r="Y29" s="72"/>
      <c r="Z29" s="72"/>
      <c r="AA29" s="72"/>
      <c r="AB29" s="72"/>
      <c r="AC29" s="72"/>
    </row>
    <row r="30" spans="4:29" ht="12.75" customHeight="1">
      <c r="D30" s="70"/>
      <c r="E30" s="70"/>
      <c r="S30" s="68"/>
      <c r="T30" s="1"/>
      <c r="U30" s="72"/>
      <c r="V30" s="72"/>
      <c r="W30" s="72"/>
      <c r="X30" s="72"/>
      <c r="Y30" s="72"/>
      <c r="Z30" s="72"/>
      <c r="AA30" s="72"/>
      <c r="AB30" s="72"/>
      <c r="AC30" s="72"/>
    </row>
    <row r="31" ht="18" customHeight="1"/>
    <row r="33" spans="36:62" s="1" customFormat="1" ht="12.75">
      <c r="AJ33" s="63"/>
      <c r="AK33" s="63"/>
      <c r="AL33" s="63"/>
      <c r="AM33" s="63"/>
      <c r="AN33" s="63"/>
      <c r="AO33" s="63"/>
      <c r="AP33" s="63"/>
      <c r="AQ33" s="63"/>
      <c r="AR33" s="63"/>
      <c r="AS33" s="63"/>
      <c r="AT33" s="63"/>
      <c r="AU33" s="63"/>
      <c r="AV33" s="63"/>
      <c r="AY33" s="63"/>
      <c r="AZ33" s="63"/>
      <c r="BA33" s="63"/>
      <c r="BB33" s="63"/>
      <c r="BC33" s="63"/>
      <c r="BD33" s="63"/>
      <c r="BE33" s="63"/>
      <c r="BF33" s="63"/>
      <c r="BG33" s="63"/>
      <c r="BH33" s="63"/>
      <c r="BI33" s="63"/>
      <c r="BJ33" s="63"/>
    </row>
    <row r="34" spans="3:62" ht="12.75">
      <c r="C34" s="1"/>
      <c r="D34" s="1"/>
      <c r="E34" s="1"/>
      <c r="F34" s="1"/>
      <c r="G34" s="1"/>
      <c r="H34" s="1"/>
      <c r="I34" s="1"/>
      <c r="J34" s="1"/>
      <c r="K34" s="1"/>
      <c r="L34" s="1"/>
      <c r="M34" s="1"/>
      <c r="N34" s="1"/>
      <c r="O34" s="1"/>
      <c r="P34" s="1"/>
      <c r="Q34" s="1"/>
      <c r="R34" s="1"/>
      <c r="T34" s="1"/>
      <c r="U34" s="1"/>
      <c r="V34" s="1"/>
      <c r="W34" s="1"/>
      <c r="X34" s="1"/>
      <c r="Y34" s="1"/>
      <c r="Z34" s="1"/>
      <c r="AA34" s="1"/>
      <c r="AB34" s="1"/>
      <c r="AC34" s="1"/>
      <c r="AD34" s="1"/>
      <c r="AE34" s="1"/>
      <c r="AF34" s="1"/>
      <c r="AG34" s="1"/>
      <c r="BI34" s="1"/>
      <c r="BJ34" s="1"/>
    </row>
    <row r="40" spans="51:60" ht="12.75">
      <c r="AY40" s="1"/>
      <c r="AZ40" s="1"/>
      <c r="BA40" s="1"/>
      <c r="BB40" s="1"/>
      <c r="BC40" s="1"/>
      <c r="BD40" s="1"/>
      <c r="BE40" s="1"/>
      <c r="BF40" s="1"/>
      <c r="BG40" s="1"/>
      <c r="BH40" s="1"/>
    </row>
    <row r="47" spans="51:62" s="1" customFormat="1" ht="12.75">
      <c r="AY47" s="63"/>
      <c r="AZ47" s="63"/>
      <c r="BA47" s="63"/>
      <c r="BB47" s="63"/>
      <c r="BC47" s="63"/>
      <c r="BD47" s="63"/>
      <c r="BE47" s="63"/>
      <c r="BF47" s="63"/>
      <c r="BG47" s="63"/>
      <c r="BH47" s="63"/>
      <c r="BI47" s="63"/>
      <c r="BJ47" s="63"/>
    </row>
    <row r="48" spans="61:62" ht="12.75">
      <c r="BI48" s="1"/>
      <c r="BJ48" s="1"/>
    </row>
    <row r="54" spans="45:60" ht="12.75">
      <c r="AS54" s="1"/>
      <c r="AY54" s="1"/>
      <c r="AZ54" s="1"/>
      <c r="BA54" s="1"/>
      <c r="BB54" s="1"/>
      <c r="BC54" s="1"/>
      <c r="BD54" s="1"/>
      <c r="BE54" s="1"/>
      <c r="BF54" s="1"/>
      <c r="BG54" s="1"/>
      <c r="BH54" s="1"/>
    </row>
    <row r="56" ht="12.75">
      <c r="AS56" s="1"/>
    </row>
  </sheetData>
  <sheetProtection/>
  <mergeCells count="37">
    <mergeCell ref="B1:M1"/>
    <mergeCell ref="U12:Y12"/>
    <mergeCell ref="D16:M16"/>
    <mergeCell ref="U9:AC9"/>
    <mergeCell ref="U7:AC7"/>
    <mergeCell ref="U11:AC11"/>
    <mergeCell ref="U10:Y10"/>
    <mergeCell ref="U13:AC13"/>
    <mergeCell ref="S1:AE1"/>
    <mergeCell ref="I8:J8"/>
    <mergeCell ref="AJ7:AS7"/>
    <mergeCell ref="U8:Y8"/>
    <mergeCell ref="S6:S17"/>
    <mergeCell ref="AH4:AH11"/>
    <mergeCell ref="D9:M9"/>
    <mergeCell ref="D10:M10"/>
    <mergeCell ref="D13:G13"/>
    <mergeCell ref="AZ18:BJ19"/>
    <mergeCell ref="AZ15:BJ15"/>
    <mergeCell ref="AZ9:BJ14"/>
    <mergeCell ref="D17:E17"/>
    <mergeCell ref="AJ9:AS9"/>
    <mergeCell ref="AJ11:AS11"/>
    <mergeCell ref="U15:AC15"/>
    <mergeCell ref="U17:AC17"/>
    <mergeCell ref="D14:M14"/>
    <mergeCell ref="D12:M12"/>
    <mergeCell ref="AX1:BJ1"/>
    <mergeCell ref="AZ16:BJ16"/>
    <mergeCell ref="AZ17:BJ17"/>
    <mergeCell ref="AZ6:BJ7"/>
    <mergeCell ref="J2:M3"/>
    <mergeCell ref="AB2:AE3"/>
    <mergeCell ref="AP2:AS3"/>
    <mergeCell ref="BE2:BH3"/>
    <mergeCell ref="D7:M7"/>
    <mergeCell ref="AH1:AT1"/>
  </mergeCells>
  <hyperlinks>
    <hyperlink ref="J2:M3" location="SIMULADOR!A1" display="Regresar Hoja de Cálculo"/>
    <hyperlink ref="AB2:AE3" location="SIMULADOR!A1" display="Regresar Hoja de Cálculo"/>
    <hyperlink ref="AP2:AS3" location="SIMULADOR!A1" display="Regresar Hoja de Cálculo"/>
    <hyperlink ref="BE2:BH3" location="SIMULADOR!A1" display="Regresar Hoja de Cálculo"/>
  </hyperlink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PROEXPORT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Proexport - Logistica</dc:title>
  <dc:subject/>
  <dc:creator>Alcira Barrero</dc:creator>
  <cp:keywords/>
  <dc:description/>
  <cp:lastModifiedBy>NEGOCIOS</cp:lastModifiedBy>
  <cp:lastPrinted>2004-05-19T16:37:54Z</cp:lastPrinted>
  <dcterms:created xsi:type="dcterms:W3CDTF">2002-03-21T19:43:43Z</dcterms:created>
  <dcterms:modified xsi:type="dcterms:W3CDTF">2014-12-04T15:34:00Z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